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12" tabRatio="905" activeTab="9"/>
  </bookViews>
  <sheets>
    <sheet name="1-2017" sheetId="1" r:id="rId1"/>
    <sheet name="2-2017" sheetId="2" r:id="rId2"/>
    <sheet name="3-2017" sheetId="3" r:id="rId3"/>
    <sheet name="4-2017" sheetId="4" r:id="rId4"/>
    <sheet name="5-2017" sheetId="5" r:id="rId5"/>
    <sheet name="6-2017" sheetId="6" r:id="rId6"/>
    <sheet name="7-2017" sheetId="7" r:id="rId7"/>
    <sheet name="8-2017" sheetId="8" r:id="rId8"/>
    <sheet name="9-2017" sheetId="9" r:id="rId9"/>
    <sheet name="10-2017" sheetId="10" r:id="rId10"/>
    <sheet name="11-2017" sheetId="11" r:id="rId11"/>
    <sheet name="12-2017" sheetId="12" r:id="rId12"/>
    <sheet name="Tổng kết 2017" sheetId="13" r:id="rId13"/>
  </sheets>
  <definedNames>
    <definedName name="_xlnm._FilterDatabase" localSheetId="0" hidden="1">'1-2017'!$A$13:$AW$143</definedName>
    <definedName name="_xlnm._FilterDatabase" localSheetId="2" hidden="1">'3-2017'!$F$1:$F$149</definedName>
    <definedName name="_xlnm.Print_Area" localSheetId="2">'3-2017'!$C$26:$F$124</definedName>
    <definedName name="_xlnm.Print_Area" localSheetId="4">'5-2017'!$C$28:$F$113</definedName>
  </definedNames>
  <calcPr fullCalcOnLoad="1"/>
</workbook>
</file>

<file path=xl/sharedStrings.xml><?xml version="1.0" encoding="utf-8"?>
<sst xmlns="http://schemas.openxmlformats.org/spreadsheetml/2006/main" count="5895" uniqueCount="1361">
  <si>
    <t>Ngày</t>
  </si>
  <si>
    <t>Thống kê trong tháng</t>
  </si>
  <si>
    <t>Địa chỉ/ Nơi làm việc</t>
  </si>
  <si>
    <t>Thu</t>
  </si>
  <si>
    <t>Chi</t>
  </si>
  <si>
    <t>STT</t>
  </si>
  <si>
    <t>Ghi Chú</t>
  </si>
  <si>
    <t>Loại Dự Án Đóng Góp
( * )</t>
  </si>
  <si>
    <t>Phần Còn Lại
( * )</t>
  </si>
  <si>
    <t>Trợ Giúp Giáo Dục</t>
  </si>
  <si>
    <t>Quỹ Dự Phòng Do Các Sáng Lập Quỹ Và Các Thành Viên  Đóng Góp Ban Đầu</t>
  </si>
  <si>
    <t>Người đóng/ Diễn giải</t>
  </si>
  <si>
    <t>Xin Hãy Cứu Lấy Em</t>
  </si>
  <si>
    <t>Chi
( Thực Tế )</t>
  </si>
  <si>
    <t>Chị Khuất Thị Tâm</t>
  </si>
  <si>
    <t>CHLB Đức</t>
  </si>
  <si>
    <t>Tên Dự Án</t>
  </si>
  <si>
    <t>Phần Chi 
( * )</t>
  </si>
  <si>
    <t>Chi phí/ Tiền lãi ngân hàng</t>
  </si>
  <si>
    <r>
      <t xml:space="preserve">Phần Thu ( * )
</t>
    </r>
    <r>
      <rPr>
        <sz val="15"/>
        <rFont val="Times New Roman"/>
        <family val="1"/>
      </rPr>
      <t>(Đã bao gồm luôn phần tồn)</t>
    </r>
  </si>
  <si>
    <t>Chi phí / Tiền lãi ngân hàng</t>
  </si>
  <si>
    <r>
      <t xml:space="preserve">Phần Thu ( * )
</t>
    </r>
    <r>
      <rPr>
        <sz val="17"/>
        <rFont val="Times New Roman"/>
        <family val="1"/>
      </rPr>
      <t>(Đã bao gồm luôn phần tồn)</t>
    </r>
  </si>
  <si>
    <t>Tổng Tồn Tháng 11</t>
  </si>
  <si>
    <t>Tổng Tồn Tháng 9</t>
  </si>
  <si>
    <t>Tổng Tồn Tháng 8</t>
  </si>
  <si>
    <t>Tổng Tồn Tháng 7</t>
  </si>
  <si>
    <t>Tổng Tồn Tháng 6</t>
  </si>
  <si>
    <t>Tổng Tồn Tháng 5</t>
  </si>
  <si>
    <t>Tổng Thu Tháng 8</t>
  </si>
  <si>
    <t>Tổng Thu Tháng 7</t>
  </si>
  <si>
    <t>Tổng Thu Tháng 6</t>
  </si>
  <si>
    <t>Tổng Thu Tháng 9</t>
  </si>
  <si>
    <t>Tổng Tồn Tháng 10</t>
  </si>
  <si>
    <t>Tổng Thu Tháng 10</t>
  </si>
  <si>
    <t>Tổng Thu Tháng 11</t>
  </si>
  <si>
    <t>Tổng Thu Tháng 12</t>
  </si>
  <si>
    <t>74 Hàng Chiếu</t>
  </si>
  <si>
    <t>Vũng Tàu</t>
  </si>
  <si>
    <t>P704-Toà CT2 Khu nhà ở và dịch vụ thương mại Nàng Hương, 583 Nguyễn Trãi, Hà Nội</t>
  </si>
  <si>
    <t>Chị Nguyễn Phương Diệu</t>
  </si>
  <si>
    <t>Chị Nguyễn Thị Tuyết Chinh</t>
  </si>
  <si>
    <t>Số 9 Ngô Văn Sở, Hoàn Kiếm, Hà Nội</t>
  </si>
  <si>
    <t>Cô Đặng Thu Cúc</t>
  </si>
  <si>
    <t>Anh Đỗ Đức Hợp</t>
  </si>
  <si>
    <t>Cháu Trần Mỹ Linh</t>
  </si>
  <si>
    <t>Cháu Trần Ái Linh</t>
  </si>
  <si>
    <t>Chị Đỗ Lan Hương</t>
  </si>
  <si>
    <t>Chị Nguyễn Thị Thu Hà</t>
  </si>
  <si>
    <t>Anh Đào Hồng Sơn</t>
  </si>
  <si>
    <t>1</t>
  </si>
  <si>
    <t>Chị Hoàng Thị Hà</t>
  </si>
  <si>
    <t>Chị Lê Ngô Quỳnh Minh</t>
  </si>
  <si>
    <t>Chị Nguyễn Thị Lan Anh</t>
  </si>
  <si>
    <t>Tổng Thu Tháng 1</t>
  </si>
  <si>
    <t>Tổng Tồn Tháng 12</t>
  </si>
  <si>
    <t>Tổng Thu Tháng 2</t>
  </si>
  <si>
    <t>Tổng Tồn Tháng 1</t>
  </si>
  <si>
    <t>Tổng Tồn Tháng 2</t>
  </si>
  <si>
    <t>Tổng Thu Tháng 3</t>
  </si>
  <si>
    <t>Tổng Thu Tháng 4</t>
  </si>
  <si>
    <t>Tổng Tồn Tháng 3</t>
  </si>
  <si>
    <t>Tổng Thu Tháng 5</t>
  </si>
  <si>
    <t>Tổng Tồn Tháng 4</t>
  </si>
  <si>
    <t>Chị Nguyễn Thị Hiền</t>
  </si>
  <si>
    <t>Số nhà 14 Liền Kề 11, đường Yên Xá, Tân Triều, Thanh Trì, Hà Nội</t>
  </si>
  <si>
    <t>Anh Đỗ Văn Khoát</t>
  </si>
  <si>
    <t>Anh Nghiêm Xuân Hùng</t>
  </si>
  <si>
    <t>Tp. Hồ Chí Minh</t>
  </si>
  <si>
    <t>Quà Tặng Tình Thương</t>
  </si>
  <si>
    <t>Cháu Trần Ngọc Anh</t>
  </si>
  <si>
    <t>Bác Vũ Ngọc Cầm</t>
  </si>
  <si>
    <t xml:space="preserve">Anh Lê Văn Đại </t>
  </si>
  <si>
    <t>Thôn Bối Khê, xã Tam Hưng, Thanh Oai, Hà Nội</t>
  </si>
  <si>
    <t>Chị Lê Thị Huyền Lê</t>
  </si>
  <si>
    <t>Anh Nguyễn Thế Chí</t>
  </si>
  <si>
    <t>19/7/2016</t>
  </si>
  <si>
    <t>GHI CHÚ</t>
  </si>
  <si>
    <t>Chị Nguyễn Hồng Thái</t>
  </si>
  <si>
    <t>Anh Nguyễn Cảnh Tuấn</t>
  </si>
  <si>
    <t>Chị Lê Thị Quỳnh Trang</t>
  </si>
  <si>
    <t>Công ty Digiland</t>
  </si>
  <si>
    <t>Anh Nguyễn Hồng Sơn</t>
  </si>
  <si>
    <t>2</t>
  </si>
  <si>
    <t>3</t>
  </si>
  <si>
    <t>FB Nga Le</t>
  </si>
  <si>
    <t xml:space="preserve">Chị Nguyễn Thanh Tâm </t>
  </si>
  <si>
    <t>FB Lê Ngọc Linh</t>
  </si>
  <si>
    <t>số nhà 11 ngõ 22/127 đường Khuyến Lương - P.Trần Phú - Hoàng Mai</t>
  </si>
  <si>
    <t>Số 206A giáp bát, Hoàng Mai, HN</t>
  </si>
  <si>
    <t>Nhà A2, Ngõ 254/20 Phố Vĩnh Hưng, Hoàng Mai</t>
  </si>
  <si>
    <t>FB Bủm Quyên</t>
  </si>
  <si>
    <t>FB Đỗ Bích Hạnh</t>
  </si>
  <si>
    <t>30D, ngõ 12, phố Lương Khánh Thiện, Q. Hoàng Mai, Hà Nội</t>
  </si>
  <si>
    <t>FB Hà Huy Thanh</t>
  </si>
  <si>
    <t>FB Nguyễn Hà Trâm</t>
  </si>
  <si>
    <t>MT33-34</t>
  </si>
  <si>
    <t xml:space="preserve">Gia đình chị Hoàng Việt Hằng </t>
  </si>
  <si>
    <t>FB Bi Bob</t>
  </si>
  <si>
    <t>FB Thanh Tam Nguyen</t>
  </si>
  <si>
    <t>Chị Đỗ Phương Anh</t>
  </si>
  <si>
    <t>Chị Thuận Hoàng</t>
  </si>
  <si>
    <t>Chị Hoa Hoàng</t>
  </si>
  <si>
    <t>FB Thu Hiền Trần</t>
  </si>
  <si>
    <t>Gia đình chị Hồng Ngọc</t>
  </si>
  <si>
    <t>FB Ly Phạm</t>
  </si>
  <si>
    <t>FB Thu Hương Nguyễn</t>
  </si>
  <si>
    <t>Chị Thanh Xuân</t>
  </si>
  <si>
    <t>GĐ chị Hoàng Thị Kim Hương và Nguyễn Văn Đậu</t>
  </si>
  <si>
    <t>Chị Đinh Thị Hường</t>
  </si>
  <si>
    <t>Cô Vũ Ngọc Phượng</t>
  </si>
  <si>
    <t>Anh Trần Quốc Toản</t>
  </si>
  <si>
    <t>Gia đình Chị Nguyễn Thanh Hương</t>
  </si>
  <si>
    <t>FB Nguyễn Thu Phương</t>
  </si>
  <si>
    <t>Gia đình Phạm Kim Oanh</t>
  </si>
  <si>
    <t xml:space="preserve">744 Đê La Thành </t>
  </si>
  <si>
    <t>Số 60 Ngõ 9 Lương Định Của -  Đống Đa - HN</t>
  </si>
  <si>
    <t>389 Ngọc Thụy - Long Biên - Hà Nội</t>
  </si>
  <si>
    <t>Số 16 Ngõ 187/16 phố Hồng Mai, HBT, Hà Nội</t>
  </si>
  <si>
    <t>71 Phố Mã Mây, Hoàn Kiếm, Hà Nội</t>
  </si>
  <si>
    <t>Anh Ngô Nam</t>
  </si>
  <si>
    <t>Thị Trấn Rồng Vàng</t>
  </si>
  <si>
    <t>FB Lam An Nguyen</t>
  </si>
  <si>
    <t>Chị Hoa Phạm</t>
  </si>
  <si>
    <t>Chị Trần Tuyết Nhung và gia đình</t>
  </si>
  <si>
    <t>Thanh toán tiền viện phí MT35 - Cháu Bùi Thị Mây</t>
  </si>
  <si>
    <t>Phí chuyển tiền thanh toán viện phí MT35</t>
  </si>
  <si>
    <t xml:space="preserve">Chị Trần Thi Phương Thảo </t>
  </si>
  <si>
    <t>Trường CĐCS</t>
  </si>
  <si>
    <t>Huong ung ho - ma giao dich 770714</t>
  </si>
  <si>
    <t>Tết yêu thương 2017</t>
  </si>
  <si>
    <t>Chị Hoàng Châu Minh</t>
  </si>
  <si>
    <t>95 Hàng Bông</t>
  </si>
  <si>
    <t>Gia đình chị Tuyết Chinh</t>
  </si>
  <si>
    <t>Trần Phạm Thúc Đoan</t>
  </si>
  <si>
    <t>THỐNG KÊ NĂM 2017</t>
  </si>
  <si>
    <t>Tổng tồn năm 2016</t>
  </si>
  <si>
    <t>Tổng thu năm 2017</t>
  </si>
  <si>
    <t>Cô Nga Nguyễn</t>
  </si>
  <si>
    <t>Chị Nguyễn Hồng Trang</t>
  </si>
  <si>
    <t>Chị Nguyễn Thị Diện</t>
  </si>
  <si>
    <t>15 Lãn Ông</t>
  </si>
  <si>
    <t>FB Nguyễn Hoàng Long</t>
  </si>
  <si>
    <t>FB Cao Hương Giang</t>
  </si>
  <si>
    <t>FB Ky Nguyen</t>
  </si>
  <si>
    <t>FB Linh Yến</t>
  </si>
  <si>
    <t>FB Hậu Nguyễn</t>
  </si>
  <si>
    <t>FB Thanh Vân</t>
  </si>
  <si>
    <t>FB Hạnh Phúc Bất ngờ</t>
  </si>
  <si>
    <t>FB Chubi Phương</t>
  </si>
  <si>
    <t>FB Hà Trang</t>
  </si>
  <si>
    <t>FB Phượng Lê</t>
  </si>
  <si>
    <t>FB Diệp Anh Bùi</t>
  </si>
  <si>
    <t>Bạn chị Makeup Nhung Trần</t>
  </si>
  <si>
    <t>FB Hứa Thơ</t>
  </si>
  <si>
    <t>FB Huyền Nguyễn</t>
  </si>
  <si>
    <t>Chị Lê Thị Dung</t>
  </si>
  <si>
    <t>Hoàng Hoa Thám</t>
  </si>
  <si>
    <t>Chị Nguyễn Thị Hải Hà</t>
  </si>
  <si>
    <t>Chị Nguyễn Minh Nguyệt</t>
  </si>
  <si>
    <t>One Corp</t>
  </si>
  <si>
    <t>Chị Dương</t>
  </si>
  <si>
    <t>Bạn chị Nguyệt</t>
  </si>
  <si>
    <t>FB Trà Uyển Nhi</t>
  </si>
  <si>
    <t>Gia đình FB Bình Yên</t>
  </si>
  <si>
    <t>Gia đình FB Bee Nguyễn</t>
  </si>
  <si>
    <t>Công ty dây cáp điện Thăng Long</t>
  </si>
  <si>
    <t>Gia đình chị Dung anh Phát</t>
  </si>
  <si>
    <t>Số 93 – 93A Ngõ 97 Hoàng Cầu - phường Ô Chợ Dừa - quận Đống Đa – Hà Nội</t>
  </si>
  <si>
    <t>Chị Dịu Thủy</t>
  </si>
  <si>
    <t>FB Nghĩa Giang</t>
  </si>
  <si>
    <t>Công ty CP cổ phần và chuyển giao công nghệ ASP</t>
  </si>
  <si>
    <t>Công ty CP phát triển và ứng dụng công nghệ AIT</t>
  </si>
  <si>
    <t>Số 6 Ngách 80/48, Hoàng Đạo Thành, Thanh Xuân, Hà Nội</t>
  </si>
  <si>
    <t>Số 5 Phố Yên Thế, Phường Điện Biên, Quận Ba Đình, Hà Nội</t>
  </si>
  <si>
    <t>FB Nguyen Thuy Quynh</t>
  </si>
  <si>
    <t xml:space="preserve">FB  Christiana Tanya </t>
  </si>
  <si>
    <t xml:space="preserve">FB Nguyễn Thị Ngọc </t>
  </si>
  <si>
    <t>Chị Nguyễn Hằng</t>
  </si>
  <si>
    <t>Chị Nguyễn Minh Hạnh</t>
  </si>
  <si>
    <t>Con chị Nguyễn Thị Tú Nữ</t>
  </si>
  <si>
    <t>13/1/2017</t>
  </si>
  <si>
    <t>Chi tiền mua 1000 vỉ sữa VINAMILK</t>
  </si>
  <si>
    <t>Hóa đơn số 1007 ngày 13/1/2017</t>
  </si>
  <si>
    <t>4</t>
  </si>
  <si>
    <t>5</t>
  </si>
  <si>
    <t>16/01/2017</t>
  </si>
  <si>
    <t>Rút tiền mặt chi tặng quà Tết Yêu Thương 2017</t>
  </si>
  <si>
    <t>16/1/2017</t>
  </si>
  <si>
    <t>Chi tiền thanh toán nốt mua 1000 suất  bánh mứt kẹo Hải Hà làm quà tặng tết 2017</t>
  </si>
  <si>
    <t>6</t>
  </si>
  <si>
    <t>7</t>
  </si>
  <si>
    <t>Phí chuyển tiền mua sữa</t>
  </si>
  <si>
    <t>Chi phí chuyển tiền đăt cọc</t>
  </si>
  <si>
    <t>8</t>
  </si>
  <si>
    <t>Phí chuyển tiền mua bánh kẹo</t>
  </si>
  <si>
    <t>Hóa đơn số 34279 và hóa đơn số 34296 ngày 12/1/201</t>
  </si>
  <si>
    <t>9</t>
  </si>
  <si>
    <t>NGUYEN QUYNH MAI UNG HO CHUONG TRINH TET YEU THUONG TRICH TU PHAN THUONG</t>
  </si>
  <si>
    <t>CON NGUYEN DINH VUONG 1A1 NGUYEN SIEU UNG HO CHUONG TRINH TET 2017</t>
  </si>
  <si>
    <t>Công ty HP Việt Nam</t>
  </si>
  <si>
    <t>Chị Vũ Thị Hồng Nhung</t>
  </si>
  <si>
    <t>Phòng 515, tòa nhà CT6, Khu đô thị Tứ Hiệp, Thanh Trì, Hà Nội</t>
  </si>
  <si>
    <t>FB Canh Nghiem</t>
  </si>
  <si>
    <t>Chị Nguyễn Thị Thảo</t>
  </si>
  <si>
    <t>Chị Nguyễn Xuân Hảo</t>
  </si>
  <si>
    <t>Chị Nguyễn Lê Yến</t>
  </si>
  <si>
    <t>Công ty Elite</t>
  </si>
  <si>
    <t>Chi kết dư từ Quỹ Dự Phòng Do Các Sáng Lập Quỹ Và Các Thành Viên  Đóng Góp Ban Đầu</t>
  </si>
  <si>
    <t>Trích từ Quỹ Dự Phòng Do Các Sáng Lập Quỹ Và Các Thành Viên  Đóng Góp Ban Đầu</t>
  </si>
  <si>
    <t>10</t>
  </si>
  <si>
    <t>Em Dương Trà My Ủng hộ</t>
  </si>
  <si>
    <t>18/1/2017</t>
  </si>
  <si>
    <t>Chị Trần Mỹ Tho ủng hộ tết yêu thương</t>
  </si>
  <si>
    <t>Anh chị Hà + Thơm Long café ủng hộ chương trình tết yêu thương</t>
  </si>
  <si>
    <t>Chị Đỗ Ngọc Lan</t>
  </si>
  <si>
    <t>Chị Nguyễn Hải Yến</t>
  </si>
  <si>
    <t>FB Lê Mit</t>
  </si>
  <si>
    <t>Nhà hảo tâm dấu tên</t>
  </si>
  <si>
    <t>Chị Phương Ngân hàng MB</t>
  </si>
  <si>
    <t>Chuyển tiền đặt cọc mua 1000 suất  bánh mứt kẹo Hải Hà làm quà tặng tết 2017</t>
  </si>
  <si>
    <t xml:space="preserve">Chị Yến </t>
  </si>
  <si>
    <t>H48</t>
  </si>
  <si>
    <t>25/1/2017</t>
  </si>
  <si>
    <t xml:space="preserve">Chị Nguyễn Thu Phương </t>
  </si>
  <si>
    <t>Lãi tiền gửi Ngân hàng</t>
  </si>
  <si>
    <t>Chị Nguyễn Diệu Linh</t>
  </si>
  <si>
    <t xml:space="preserve">Chị Đỗ Hoàng Yến </t>
  </si>
  <si>
    <t>Cục Cơ Yếu - Bộ Công An</t>
  </si>
  <si>
    <t>HP Việt Nam</t>
  </si>
  <si>
    <t>Chị Trần Thị Bích Liên</t>
  </si>
  <si>
    <t>Ngân Hàng MB Đống Đa</t>
  </si>
  <si>
    <t xml:space="preserve">Anh Đào Hồng Sơn </t>
  </si>
  <si>
    <t>Số 196 Đường Kim Giang - Phường Đại Kim - Quận Hoàng Mai - Hà Nội</t>
  </si>
  <si>
    <t xml:space="preserve">Chị Nguyễn Thị Phượng (trái cây) </t>
  </si>
  <si>
    <t>Số nhà 28 ngõ 243/245 phố Nguyễn Chính, Tân Mai, Hoàng Mai, Hà Nội</t>
  </si>
  <si>
    <t xml:space="preserve">Chị Đinh Thị Hường </t>
  </si>
  <si>
    <t>Công ty Cổ phần Giải pháp Tin học Thăng Long</t>
  </si>
  <si>
    <t>Chú Trần Văn Ngọc</t>
  </si>
  <si>
    <t>Thành Phố Ninh Bình</t>
  </si>
  <si>
    <t>Anh Trần Văn Nam</t>
  </si>
  <si>
    <t>Chị Nguyễn Thanh Hương</t>
  </si>
  <si>
    <t>MT 36</t>
  </si>
  <si>
    <t>Bút toán trả lãi Ngân Hàng</t>
  </si>
  <si>
    <t>Anh Giang Văn Phú</t>
  </si>
  <si>
    <t>TCCS BCA</t>
  </si>
  <si>
    <t>Chị Nguyễn Trà My</t>
  </si>
  <si>
    <t>NCT Nguyễn Trà My</t>
  </si>
  <si>
    <t>Trại Phong Quả Cảm</t>
  </si>
  <si>
    <t>Anh Nguyễn Đức Tâm</t>
  </si>
  <si>
    <t>Chị Mai Kim Thúy</t>
  </si>
  <si>
    <t>FB Hoang Le</t>
  </si>
  <si>
    <t>FB Thảo Nguyễn</t>
  </si>
  <si>
    <t>Chị Nguyễn Thanh Xuân</t>
  </si>
  <si>
    <t>Chị Vương Thị Thùy</t>
  </si>
  <si>
    <t>Chị Đỗ Thị Luyến</t>
  </si>
  <si>
    <t>TBYT</t>
  </si>
  <si>
    <t>Chị Nguyễn Thị Phương Linh</t>
  </si>
  <si>
    <t>Gia đình chị Thuận Hoàng</t>
  </si>
  <si>
    <t>Chị Đỗ Thị Quế</t>
  </si>
  <si>
    <t>FB Bibob</t>
  </si>
  <si>
    <t>Chị Hồ Vũ Quyên</t>
  </si>
  <si>
    <t>Chị Đào Thu</t>
  </si>
  <si>
    <t>Chị Vũ Thị Hồng Giang</t>
  </si>
  <si>
    <t>Anh Hà Huy Thanh</t>
  </si>
  <si>
    <t>Chị Nguyễn Thị Minh Nguyệt</t>
  </si>
  <si>
    <t>FB Tra Uyen Nhi</t>
  </si>
  <si>
    <t>MT 37</t>
  </si>
  <si>
    <t>Chị Nguyễn Thanh Tâm</t>
  </si>
  <si>
    <t xml:space="preserve">389 Ngọc Thụy, Gia Lâm </t>
  </si>
  <si>
    <t>165 Định Công - Hoàng Mai - HN</t>
  </si>
  <si>
    <t>FB Tra My Duong Hoyer</t>
  </si>
  <si>
    <t>Chị Nguyễn Thị Hương Thu</t>
  </si>
  <si>
    <t>Chị Linh Thảo</t>
  </si>
  <si>
    <t>bạn chị Hải Ly</t>
  </si>
  <si>
    <t>Chị Hồng Thắm</t>
  </si>
  <si>
    <t>Cháu Thanh Hà</t>
  </si>
  <si>
    <t>Chi Nguyen Thi Hoi chuyển tiền</t>
  </si>
  <si>
    <t>2 cháu Như Ý và Cát Tường</t>
  </si>
  <si>
    <t>Chị Lê Ngọc Linh</t>
  </si>
  <si>
    <t>FB Ro Sa Bella- người chuyển Lê Quỳnh Hoa</t>
  </si>
  <si>
    <t>MT37</t>
  </si>
  <si>
    <t>Con Anh Nguyễn Hồng Sơn</t>
  </si>
  <si>
    <t>Chị Phạm Hải Ly</t>
  </si>
  <si>
    <t>FB Lam An Nguyen số 9 ngõ 97 Nguyễn Ngọc Nại</t>
  </si>
  <si>
    <t xml:space="preserve">Chị Ngô Thị Duyên </t>
  </si>
  <si>
    <t>Chị Nguyễn Thị Thu Hà chuyển tiền</t>
  </si>
  <si>
    <t>Anh Phạm Tiến Thành</t>
  </si>
  <si>
    <t>Chị Bích Hà</t>
  </si>
  <si>
    <t>Chị Tô Kim Phượng</t>
  </si>
  <si>
    <t>Phượng Anh Tóc Lady Spa</t>
  </si>
  <si>
    <t>Chị Trần Thị Nhung</t>
  </si>
  <si>
    <t>FB Celena Tran</t>
  </si>
  <si>
    <t>Chị Đỗ Bích Hạnh</t>
  </si>
  <si>
    <t>Chị Nguyễn Thị Phương Yến</t>
  </si>
  <si>
    <t>Chị Nguyễn Lan Anh</t>
  </si>
  <si>
    <t>Cô Vũ Thị Phượng</t>
  </si>
  <si>
    <t>Chị Phượng Lê</t>
  </si>
  <si>
    <t>Anh Vũ Ngọc Sáng</t>
  </si>
  <si>
    <t>FB Ngoc Lan Do</t>
  </si>
  <si>
    <t xml:space="preserve">Cháu Mai </t>
  </si>
  <si>
    <t>FB Bình Yên</t>
  </si>
  <si>
    <t>Anh Lê Minh Đức</t>
  </si>
  <si>
    <t>FB Paradise Paradise</t>
  </si>
  <si>
    <t>Bạn Quảng Bình ủng hộ</t>
  </si>
  <si>
    <t>Gia đình chị Thanh Hương và anh Trần Anh Tuấn</t>
  </si>
  <si>
    <t>Nguyễn Ngọc Anh</t>
  </si>
  <si>
    <t>FB Ngoc Anh Nguyen</t>
  </si>
  <si>
    <t xml:space="preserve">Anh Nguyễn Đức Dũng và chị Thái Thị Ngọc Dung </t>
  </si>
  <si>
    <t>FB Van Dung</t>
  </si>
  <si>
    <t>Chị Lê Thị Vân chuyển tiền</t>
  </si>
  <si>
    <t>FB Hồng Ngọc</t>
  </si>
  <si>
    <t xml:space="preserve">Anh Nghiêm Xuân Hùng </t>
  </si>
  <si>
    <t>Anh Trần Thế Hiển</t>
  </si>
  <si>
    <t>Cty FPT - FIS</t>
  </si>
  <si>
    <t>Anh Nguyễn Thanh Hà</t>
  </si>
  <si>
    <t>Cty UNO</t>
  </si>
  <si>
    <t>Anh Hùng</t>
  </si>
  <si>
    <t>Cty tư vấn VIC</t>
  </si>
  <si>
    <t>Anh Điển</t>
  </si>
  <si>
    <t>337A Phố Huế, HBT, Hà Nội</t>
  </si>
  <si>
    <t>FB Nguyễn Minh Hạnh</t>
  </si>
  <si>
    <t xml:space="preserve">FB Trần Thành Luân </t>
  </si>
  <si>
    <t>Chị Thảo</t>
  </si>
  <si>
    <t>Anh Lê Văn Đại</t>
  </si>
  <si>
    <t>Chị Cao Thu Thủy</t>
  </si>
  <si>
    <t>Anh Đại chuyển tiền</t>
  </si>
  <si>
    <t>Anh Phạm Anh Tuấn</t>
  </si>
  <si>
    <t>FB Anh Tuan Pham - ủng hộ 174 gói bột canh</t>
  </si>
  <si>
    <t>Anh Nam</t>
  </si>
  <si>
    <t>C46 - TCCS - BCA</t>
  </si>
  <si>
    <t>744 Đê La Thành</t>
  </si>
  <si>
    <t xml:space="preserve">Anh Đỗ Văn Khoát </t>
  </si>
  <si>
    <t>Thị Trấn Rồng Vàng Hải Dương</t>
  </si>
  <si>
    <t>Chị Hoàng Việt Nga</t>
  </si>
  <si>
    <t xml:space="preserve">Nguyễn Phương Thanh </t>
  </si>
  <si>
    <t>17/3/2017</t>
  </si>
  <si>
    <t>87 Hộp x 25,795 = 2,244,165</t>
  </si>
  <si>
    <t>87kg x 19,500=1,696,500</t>
  </si>
  <si>
    <t>87 chai x 33,000 = 2,871,000</t>
  </si>
  <si>
    <t>87 túi x 40,000 = 3,480,000</t>
  </si>
  <si>
    <t>87 túi x 130,000 = 11,310,000</t>
  </si>
  <si>
    <t>200 gói x 3,480 = 696,000</t>
  </si>
  <si>
    <t>87 gói x 6,000 = 522,000</t>
  </si>
  <si>
    <t>Chi tiền mua Bột giặt OMO túi 1,2kg</t>
  </si>
  <si>
    <t xml:space="preserve">Chi tiền mua Bột Canh IOT Hải Châu </t>
  </si>
  <si>
    <t xml:space="preserve">Phí chuyển tiền </t>
  </si>
  <si>
    <t>87 suất x 550.000 đ</t>
  </si>
  <si>
    <t>Bắc Ninh</t>
  </si>
  <si>
    <t>Chị Đào Minh Thúy</t>
  </si>
  <si>
    <t>Chị Phạm Thúy May</t>
  </si>
  <si>
    <t xml:space="preserve">Chị Tô Thị Chinh </t>
  </si>
  <si>
    <t>Số nhà 23 Hoa Phượng 4, Vincom Long Biên, Hà Nội</t>
  </si>
  <si>
    <t>FB Candy Hoa</t>
  </si>
  <si>
    <t>Chị Ngọc Dung</t>
  </si>
  <si>
    <t>FB Ngọc Dung</t>
  </si>
  <si>
    <t>11</t>
  </si>
  <si>
    <t>12</t>
  </si>
  <si>
    <t>13</t>
  </si>
  <si>
    <t>14</t>
  </si>
  <si>
    <t>15</t>
  </si>
  <si>
    <t>Chị Đặng Thị Phương</t>
  </si>
  <si>
    <t>Long Biên - Hà Nội</t>
  </si>
  <si>
    <t>Hà Nội</t>
  </si>
  <si>
    <t>Phòng 1210, CT2, Khu đô thị Dream town, phường Tây Mỗ, quận Nam Từ Liêm, Hà Nội</t>
  </si>
  <si>
    <t>Gia đình chị Trần Thị Tuyết Nhung</t>
  </si>
  <si>
    <t>Số 60, Ngõ 9 Lương Định Của, Kim Liên, Đống Đa, Hà Nôi</t>
  </si>
  <si>
    <t>Yên Bái</t>
  </si>
  <si>
    <t>A15 Khu quy hoạch 78 Trung Tiền, Khâm Thiên, Hà Nội</t>
  </si>
  <si>
    <t>Hoàng Mai, Hà Nội</t>
  </si>
  <si>
    <t>206 Giáp Bát, Hoàng Mai, Hà Nội</t>
  </si>
  <si>
    <t>187/16 phố Hồng Mai, Hai Bà Trưng, Hà Nội</t>
  </si>
  <si>
    <t>Chị Lê Nga</t>
  </si>
  <si>
    <t>Chị Ngô Thị Xuân</t>
  </si>
  <si>
    <t>Chị Nguyễn Thị Hải Yến</t>
  </si>
  <si>
    <t>Chị Nguyễn Thị Cẩm Bình</t>
  </si>
  <si>
    <t>Công ty TNHH Phân phối FPT</t>
  </si>
  <si>
    <t>Chị Nguyễn Thùy Dung</t>
  </si>
  <si>
    <t xml:space="preserve">Công ty Cổ phần chuyển giao công nghệ ASP </t>
  </si>
  <si>
    <t>Khu 4, thôn Do Thượng, xã Tiền Phong, huyện Mê Linh, Hà Nội</t>
  </si>
  <si>
    <t xml:space="preserve">Gia đình chị Phạm Thị Kim Oanh </t>
  </si>
  <si>
    <t>Rút tiền mặt chi quà tặng chương trình QTTT Trại Phong Quả Cảm</t>
  </si>
  <si>
    <t xml:space="preserve">Chị Nguyễn Thị Hiền </t>
  </si>
  <si>
    <t>A8 TT 14, Khu đô thị Văn Quán, Hà Đông, Hà Nội</t>
  </si>
  <si>
    <t>Số 60, Ngõ 9 Lương Định Của -  Đống Đa - HN</t>
  </si>
  <si>
    <t>Gia đình Chị Lê Kim Dung và anh Phạm Quang Phát</t>
  </si>
  <si>
    <t>Số 19 ngõ 466 Hoàng Hoa Thám, phường Bưởi, quận Tây Hồ, Hà Nội</t>
  </si>
  <si>
    <t>Số 93-93A ngõ 97 Hoàng Cầu, phường ô chợ dừa, quận Đống Đa, HN</t>
  </si>
  <si>
    <t>FB Thu Italia Đỗ</t>
  </si>
  <si>
    <t>Chị Phạm Thị Kim Oanh</t>
  </si>
  <si>
    <t>FB Kim Oi Pham - 177 Kim Mã - Ba Đình - HN</t>
  </si>
  <si>
    <t>Chị Lê Thị Ngọc Dung</t>
  </si>
  <si>
    <t>Bạn của Ly Phạm</t>
  </si>
  <si>
    <t>22/3/2017</t>
  </si>
  <si>
    <t>Chuyển tiền mua Dầu ăn OKI chai 1 lít</t>
  </si>
  <si>
    <t>Chuyển tiền mua Đường Biên Hòa tinh luyện (1kg)</t>
  </si>
  <si>
    <t>Chuyển tiền mua Gạo Bắc Hương (túi 10kg)</t>
  </si>
  <si>
    <t>Chuyển tiền mua Sữa Ông Thọ loại nắp giật</t>
  </si>
  <si>
    <t>Chuyển tiền mua Bánh bông lan</t>
  </si>
  <si>
    <t>Chuyển tiền thanh toán viện phí MT36- Cháu Phạm Thị Thảo Bình</t>
  </si>
  <si>
    <t>16</t>
  </si>
  <si>
    <t>17</t>
  </si>
  <si>
    <t>Anh Chu Bá Định</t>
  </si>
  <si>
    <t>Người chuyển tiền Trần Thị Hoài Phương</t>
  </si>
  <si>
    <t>Chị Ngô Thị Vân</t>
  </si>
  <si>
    <t>Người chuyển tiền Nguyễn Thị Hiền</t>
  </si>
  <si>
    <t xml:space="preserve">Ủng hộ Bác Nguyễn Thị Lực - Phú Thọ </t>
  </si>
  <si>
    <t>FB Gấu Mít</t>
  </si>
  <si>
    <t>Nhóm chị Đào Hồng Loan</t>
  </si>
  <si>
    <t>Chị Tú Đào</t>
  </si>
  <si>
    <t>Chị Thành Nguyễn</t>
  </si>
  <si>
    <t>Chị Hương Ngô</t>
  </si>
  <si>
    <t>Chị Phê</t>
  </si>
  <si>
    <t>Chị Hà</t>
  </si>
  <si>
    <t>Chị Nguyệt</t>
  </si>
  <si>
    <t>Chị Đào Hồng Loan</t>
  </si>
  <si>
    <t>Anh Thọ</t>
  </si>
  <si>
    <t>Chị Khương</t>
  </si>
  <si>
    <t>Chị Nguyễn Thị Nghĩa</t>
  </si>
  <si>
    <t>Chị Lâm Thị Tuyết Lan</t>
  </si>
  <si>
    <t>FB Lamlan Jolley</t>
  </si>
  <si>
    <t>Chị Lê Phương Anh</t>
  </si>
  <si>
    <t>FB Phuong Anh Le</t>
  </si>
  <si>
    <t>Chị Phạm Thị Nhung</t>
  </si>
  <si>
    <t xml:space="preserve">  </t>
  </si>
  <si>
    <t xml:space="preserve"> </t>
  </si>
  <si>
    <t>Trần Ngọc Dương ( FB: Ngọc Dương)</t>
  </si>
  <si>
    <t>Mua quà tặng nhà Bà Nguyễn Thị Lực</t>
  </si>
  <si>
    <t>Mua quần áo, dép, chiếu, chăn, màn, gối, bánh kẹo và tiền mặt</t>
  </si>
  <si>
    <t>FB Hao Nguyen</t>
  </si>
  <si>
    <t>Chị Lê Thị Hải Thanh</t>
  </si>
  <si>
    <t>FB Hai Thanh</t>
  </si>
  <si>
    <t>Chị Lê Thùy Dương</t>
  </si>
  <si>
    <t>FB Le Thuy Duong</t>
  </si>
  <si>
    <t>Fb Thao Nguyen</t>
  </si>
  <si>
    <t>Chị Thảo Nguyễn</t>
  </si>
  <si>
    <t xml:space="preserve">FB Phượng Lê </t>
  </si>
  <si>
    <t>FB Phuc An Tri</t>
  </si>
  <si>
    <t>Chị Thanh Tâm</t>
  </si>
  <si>
    <t>FB Tham Tam Nguyen</t>
  </si>
  <si>
    <t>Cháu Pan và Conut</t>
  </si>
  <si>
    <t>FB Nguyễn Hồng Sơn</t>
  </si>
  <si>
    <t>Chị Nguyễn Phương Thanh</t>
  </si>
  <si>
    <t>FB Christiana Tanya</t>
  </si>
  <si>
    <t>Hà Huy Thanh</t>
  </si>
  <si>
    <t>Chị Đào Thị Vân Anh</t>
  </si>
  <si>
    <t>Chị Phan Thị Sắc</t>
  </si>
  <si>
    <t>Fb Huyen Nguyen</t>
  </si>
  <si>
    <t>FB Phượng Anh Toc Ladies Spa</t>
  </si>
  <si>
    <t>MT38</t>
  </si>
  <si>
    <t>Chị Nguyễn Hương Thu</t>
  </si>
  <si>
    <t>Hải Dương</t>
  </si>
  <si>
    <t>THCS Khương Thượng</t>
  </si>
  <si>
    <t>Anh Trần Anh Tuấn</t>
  </si>
  <si>
    <t>Số 60, Ngõ 9 Lương Định Của, Kim Liên, Đống Đa, Hà Nội</t>
  </si>
  <si>
    <t>Chị Trịnh Thủy Chung</t>
  </si>
  <si>
    <t>Số 4A1, tổ 106, Ngõ 168 phố Hào Nam, Đống Đa, Hà Nội</t>
  </si>
  <si>
    <t>FB Thuan Hoang</t>
  </si>
  <si>
    <t>Chị  Lê Nga</t>
  </si>
  <si>
    <t xml:space="preserve">Chị Phượng Lê </t>
  </si>
  <si>
    <t>Phố Rồng Vàng, thị trấn Thổ Tang, huyện Vĩnh Tường, tỉnh Vĩnh Phúc</t>
  </si>
  <si>
    <t>FB Ha Huy Thanh</t>
  </si>
  <si>
    <t>Cháu Nguyễn Quỳnh Mai</t>
  </si>
  <si>
    <t>Học sinh trường HN Amsterdam</t>
  </si>
  <si>
    <t>MT39</t>
  </si>
  <si>
    <t>Người chuyển tiền: Lê Thị Vân</t>
  </si>
  <si>
    <t>Chị Trần Thị Tuyết Nhung</t>
  </si>
  <si>
    <t>165 Định Công</t>
  </si>
  <si>
    <t>Chị Hiền Nguyễn</t>
  </si>
  <si>
    <t>Chị Nguyễn Thị Thu Huyền</t>
  </si>
  <si>
    <t>Số nhà 389A tổ 10 - Đường Ngọc Thụy - Quận Long Biên - Hà Nội</t>
  </si>
  <si>
    <t>Chị Tô Thị Kim Phượng</t>
  </si>
  <si>
    <t>Chị Thành Hồng Hạnh</t>
  </si>
  <si>
    <t>Chị Nguyễn Ngọc Anh</t>
  </si>
  <si>
    <t>Chị Nguyễn Thị Thanh Bình</t>
  </si>
  <si>
    <t>Chị Đặng Thị Thúy Quỳnh</t>
  </si>
  <si>
    <t>Chị Nguyễn Thị Ngọc Anh</t>
  </si>
  <si>
    <t>Chị Nguyễn Thị Phượng Yến</t>
  </si>
  <si>
    <t>Tết thiếu nhi 01/06/2017</t>
  </si>
  <si>
    <t xml:space="preserve">Chị Thảo </t>
  </si>
  <si>
    <t>FB Yen NguyenPhuong</t>
  </si>
  <si>
    <t>Chị Diện</t>
  </si>
  <si>
    <t>15B Lãn Ông</t>
  </si>
  <si>
    <t>Fb Quyên Bủm</t>
  </si>
  <si>
    <t>Long Biên, Hà Nội</t>
  </si>
  <si>
    <t>Chị Trần Thị Ngọc Lan</t>
  </si>
  <si>
    <t>FB Lan Tran</t>
  </si>
  <si>
    <t>Số 33 ngõ 105 Bạch Mai, phường Thanh Nhàn, quận Hai Bà Trưng, Hà Nội</t>
  </si>
  <si>
    <t>Fb Lê Ngọc Linh</t>
  </si>
  <si>
    <t>Fb Linh Nguyễn</t>
  </si>
  <si>
    <t>Số nhà 744 Đê La Thành, Giảng Võ, Ba Đình, Hà Nội</t>
  </si>
  <si>
    <t>Chị Dương Trà My</t>
  </si>
  <si>
    <t>Chị Phương</t>
  </si>
  <si>
    <t>Anh Nguyễn Quốc Toản</t>
  </si>
  <si>
    <t>Chị Lê Hải Oanh</t>
  </si>
  <si>
    <t>0903239339 (Bạn chị Tuyết Chinh)</t>
  </si>
  <si>
    <t>GĐ cháu Ngọc</t>
  </si>
  <si>
    <t>Bác Vũ Thị Loan</t>
  </si>
  <si>
    <t>Nga Sơn- Thanh Hóa</t>
  </si>
  <si>
    <t>GĐ Anh Trần Anh Tuấn- Chị Nguyễn Thanh Hương</t>
  </si>
  <si>
    <t>165 Định Công, Hoàng Mai</t>
  </si>
  <si>
    <t>Vạn Phúc, Thanh Trì, Hà Nội</t>
  </si>
  <si>
    <t>FB Đoàn Hồng Loan</t>
  </si>
  <si>
    <t>Chị Vân Dung</t>
  </si>
  <si>
    <t>FB Vân Dung</t>
  </si>
  <si>
    <t>204 Lê Thanh Nghị HN</t>
  </si>
  <si>
    <t>Anh Đức Tâm</t>
  </si>
  <si>
    <t>Anh Cảnh Tuấn</t>
  </si>
  <si>
    <t>số nhà 11 ngõ 22/127 đường Trần Phú- Hoàng Mai- Hà Nội</t>
  </si>
  <si>
    <t>Chị Lê Quỳnh Trang</t>
  </si>
  <si>
    <t>Số 16 Ngách 187/16 phố Hồng Mai - Hai Bà Trưng - Hà Nụi</t>
  </si>
  <si>
    <t>FB Ly Pham</t>
  </si>
  <si>
    <t>Chị Nguyễn Thu Hương</t>
  </si>
  <si>
    <t>FB Thu Huong Nguyen</t>
  </si>
  <si>
    <t>Chị Huyền Thương</t>
  </si>
  <si>
    <t>FB Huyền Thương</t>
  </si>
  <si>
    <t>ONE Corp</t>
  </si>
  <si>
    <t>Anh Quang Bình</t>
  </si>
  <si>
    <t>FB Paradise</t>
  </si>
  <si>
    <t>Chị Nguyễn Hương Giang</t>
  </si>
  <si>
    <t xml:space="preserve">Cô Đặng Thu Cúc </t>
  </si>
  <si>
    <t>Chị Nguyễn Hiền</t>
  </si>
  <si>
    <t>Chị Nguyễn Tú Nữ</t>
  </si>
  <si>
    <t>Công ty Fujitsu Việt Nam</t>
  </si>
  <si>
    <t>Công ty Hitachi</t>
  </si>
  <si>
    <t>74 Hàng Chiếu, Hà Nội</t>
  </si>
  <si>
    <t>P6 C49</t>
  </si>
  <si>
    <t>Chị Nguyễn Thu Hà</t>
  </si>
  <si>
    <t>FB Thu Ha Nguyen</t>
  </si>
  <si>
    <t>Ca sỹ Nguyễn Thu Hằng</t>
  </si>
  <si>
    <t>Chị Vũ Thu Trang</t>
  </si>
  <si>
    <t>Chị Dương Thanh Thủy</t>
  </si>
  <si>
    <t>PVcombank 22 Ngô Quyền (bạn chị Thúy Hằng)</t>
  </si>
  <si>
    <t>Số 8 Cao thắng - Hà Nội</t>
  </si>
  <si>
    <t xml:space="preserve">Chị Lê Ngô Quỳnh Minh </t>
  </si>
  <si>
    <t>MT39- MT40</t>
  </si>
  <si>
    <t>Chị Lê</t>
  </si>
  <si>
    <t>Chị Trần Thu Thủy</t>
  </si>
  <si>
    <t>Bút toán trả lãi ngân hàng</t>
  </si>
  <si>
    <t>Ngân hàng quân đội</t>
  </si>
  <si>
    <t xml:space="preserve">Chị Nguyễn Thị Hương Thu (FB Lam An Nguyen) </t>
  </si>
  <si>
    <t>Nhà số 9, ngõ 97, Nguyễn Ngọc Nại, Hà Nội</t>
  </si>
  <si>
    <t>Ủng hộ bằng hiện vật: 290 vỉ sữa x 25,432 đ= 7,375,280 đồng</t>
  </si>
  <si>
    <t>Ủng hộ bằng hiện vật: 60 vỉ sữa x 25,432 đ = 1.525,920 đồng</t>
  </si>
  <si>
    <t>Rút Tiền mặt tặng quà Tết thiếu nhi 1/06/2017</t>
  </si>
  <si>
    <t>Chuyển tiền mua bánh Hải Hà Kotobuki (300 hộp bánh)</t>
  </si>
  <si>
    <t>Chuyển tiền mua bánh Hải Hà Kotobuki (50 hộp bánh)</t>
  </si>
  <si>
    <t xml:space="preserve">Chị Lê Thị Dung </t>
  </si>
  <si>
    <t>Số 19, ngõ 466, Hoàng Hoa Thám, phường Bưởi, quận Tây Hồ, Hà Nội</t>
  </si>
  <si>
    <t>Chị Lê Phượng</t>
  </si>
  <si>
    <t>Chị Lê Kim Dung</t>
  </si>
  <si>
    <t>TCCS- BCA</t>
  </si>
  <si>
    <t>Chị Thu Đào</t>
  </si>
  <si>
    <t>Fb Thu Dao Bạn Chị Tuyết Chinh</t>
  </si>
  <si>
    <t xml:space="preserve">Anh Nguyễn Đức Dũng </t>
  </si>
  <si>
    <t>Công ty Cổ phần Đầu tư và Chuyển giao Công nghệ ASP</t>
  </si>
  <si>
    <t>Số 93-93A ngõ 97 Hoàng Cầu, phường ô chợ dừa, quận Đống Đa, Hà Nội</t>
  </si>
  <si>
    <t>Chị Nguyễn Thị Bích Ngọc</t>
  </si>
  <si>
    <t>FB Hà Lan Chinh</t>
  </si>
  <si>
    <t>MT39-MT40-MT41-MT42</t>
  </si>
  <si>
    <t>MT37- MT39</t>
  </si>
  <si>
    <t>Bao gồm: Tiền mặt= 350 bao lì xì x 200.000đ= 70.000.000 đồng và Tiền mua đồ ăn nhẹ liên hoan cho các cháu: 5.550.000 đồng</t>
  </si>
  <si>
    <t>Nguyễn Thị Bích Hồng</t>
  </si>
  <si>
    <t>Nguyễn Trãi, Hà Đông, Hà Nội</t>
  </si>
  <si>
    <t>Anh Nguyễn Ngọc Triệu</t>
  </si>
  <si>
    <t>MT39-MT43</t>
  </si>
  <si>
    <t>Chị Hà Thị Tuyết Chinh</t>
  </si>
  <si>
    <t xml:space="preserve">Thanh toán tiền bánh, trái cây và đồ uống </t>
  </si>
  <si>
    <t>Phí chuyển tiền</t>
  </si>
  <si>
    <t>Thanh toán viện phí MT38-cháu Hoàng Thị Kim Luyến</t>
  </si>
  <si>
    <t>Thanh toán viện phí MT44- cháu Hoàng Ngọc Nguyên - Hà Giang</t>
  </si>
  <si>
    <t>Thanh toán viện phí MT45 - cháu Nguyễn Minh Đức - Hà Giang</t>
  </si>
  <si>
    <t>Anh Nguyễn Quốc Tuấn</t>
  </si>
  <si>
    <t>Số 12-14 phố Trần Nhật Duật, Đồng Xuân, Hoàn Kiếm, Hà Nội</t>
  </si>
  <si>
    <t>Chị Nguyễn Thị Bích Hồng</t>
  </si>
  <si>
    <t>Chi hỗ trợ tiền ăn cho 14 cháu được tài trợ phẫu thuật tim (3.000.000 x 14 ca = 42.000.000)</t>
  </si>
  <si>
    <t>Fb Hà Xuân</t>
  </si>
  <si>
    <t>Chị Hà Thị Xuân</t>
  </si>
  <si>
    <t>số nhà 74 Nguyễn Văn Cừ, Q1, TPHCM</t>
  </si>
  <si>
    <t>Anh Nguyễn Như Cương</t>
  </si>
  <si>
    <t>MT44</t>
  </si>
  <si>
    <t xml:space="preserve">Chị Vũ Thị Hồng Giang </t>
  </si>
  <si>
    <t xml:space="preserve">Chị Hoàng Thị Hà </t>
  </si>
  <si>
    <t>Chị Nguyễn Thị Diệu Thảo</t>
  </si>
  <si>
    <t xml:space="preserve">Cô giáo Đỗ Ngọc Lan </t>
  </si>
  <si>
    <t>Giáo viên trường Tiểu học Kim Liên</t>
  </si>
  <si>
    <t>Chị Nguyễn Thị Hạnh Như</t>
  </si>
  <si>
    <t xml:space="preserve">Chị Đỗ Lan Hương </t>
  </si>
  <si>
    <t>Chị Vũ Thị Hải Yến</t>
  </si>
  <si>
    <t>Chị Lương Thị Thêu</t>
  </si>
  <si>
    <t>Chị Vũ Thị Kim Thu</t>
  </si>
  <si>
    <t>Chị Nguyễn Thị Hằng</t>
  </si>
  <si>
    <t>FB THUAN HOANG</t>
  </si>
  <si>
    <t>Chị Thái Mỹ Hạnh</t>
  </si>
  <si>
    <t>Chị Đỗ Phương Thảo</t>
  </si>
  <si>
    <t>Chị Cao Thị Thanh Hiền</t>
  </si>
  <si>
    <t>Anh Nam Ngô</t>
  </si>
  <si>
    <t>Fb Thu Dao</t>
  </si>
  <si>
    <t xml:space="preserve">Chị Nguyễn Phương Diệu </t>
  </si>
  <si>
    <t>MT48</t>
  </si>
  <si>
    <t>Chị Kiều Tuyết Chinh</t>
  </si>
  <si>
    <t>Fb Ly Pham</t>
  </si>
  <si>
    <t>Fb Thu Huong Nguyen</t>
  </si>
  <si>
    <t>FB Cam Huyen</t>
  </si>
  <si>
    <t>MT45</t>
  </si>
  <si>
    <t>Chị Trần Thu Hiền</t>
  </si>
  <si>
    <t>Chị Trịnh Thu Thủy</t>
  </si>
  <si>
    <t>Chị Nguyễn Thị Hoa</t>
  </si>
  <si>
    <t>Chị Đỗ Thanh Hà</t>
  </si>
  <si>
    <t>Chị Đặng Thu Trang</t>
  </si>
  <si>
    <t>Chị Bùi Thúy An</t>
  </si>
  <si>
    <t>Chị Bùi Thùy Linh</t>
  </si>
  <si>
    <t>Chị Phan Hà Phương</t>
  </si>
  <si>
    <t>Chị Trần Thảo Ly</t>
  </si>
  <si>
    <t>Thanh toán viện phí MT37- cháu Trịnh Văn Hát</t>
  </si>
  <si>
    <t>Chị Lê Thùy An</t>
  </si>
  <si>
    <t>Cháu Nguyễn Như Đạt</t>
  </si>
  <si>
    <t>Anh Hoàng Văn Cường</t>
  </si>
  <si>
    <t>Chị Dương Thị Yến</t>
  </si>
  <si>
    <t>Chị Trần Thị Thu Hiền</t>
  </si>
  <si>
    <t xml:space="preserve">Chị Đặng Thị Phương - FB "Tra Uyen Nhi" </t>
  </si>
  <si>
    <t>Công ty Grant Thornton</t>
  </si>
  <si>
    <t>Chị Trương Tố Loan</t>
  </si>
  <si>
    <t>Chị Nguyễn Thị Mai Phương</t>
  </si>
  <si>
    <t>Chị Phạm Hà My</t>
  </si>
  <si>
    <t>Chị Phan Thị Kim Thanh</t>
  </si>
  <si>
    <t xml:space="preserve">Gia đình chị Nguyễn Thị Diện </t>
  </si>
  <si>
    <t>Chị Nguyễn Thị Mơ</t>
  </si>
  <si>
    <t>MT52</t>
  </si>
  <si>
    <t>MT53</t>
  </si>
  <si>
    <t>C46-TCCS-BCA</t>
  </si>
  <si>
    <t>Mr Allan Ko</t>
  </si>
  <si>
    <t>Thầy Thích Đàm Nhung - Chùa Vân hồ</t>
  </si>
  <si>
    <t>Số 40 Lê Đại Hành - Hai Bà Trưng - Hà Nội</t>
  </si>
  <si>
    <t>Chị Trần Thị Phương Thảo</t>
  </si>
  <si>
    <t>Mẹ Chị Thanh Hương</t>
  </si>
  <si>
    <t>Bố Chị Thanh Hương</t>
  </si>
  <si>
    <t>Phượng Anh tóc Ladies Spa</t>
  </si>
  <si>
    <t xml:space="preserve">Chị Tạ Lan Phương  </t>
  </si>
  <si>
    <t>Giáo viên Trường THCS Đống Đa</t>
  </si>
  <si>
    <t>Trường THPT Việt Úc</t>
  </si>
  <si>
    <t>Fb Thien An</t>
  </si>
  <si>
    <t>MT51</t>
  </si>
  <si>
    <t>Phí chuyển tiền (Trần Thu Hiền)</t>
  </si>
  <si>
    <t>Ngân hàng Quân Đội</t>
  </si>
  <si>
    <t>Anh Thiên An (Tấm)</t>
  </si>
  <si>
    <t>Bác Nguyễn Xuân Hiểu</t>
  </si>
  <si>
    <t>Anh Nguyễn Ngọc Phương</t>
  </si>
  <si>
    <t>Nhà hảo tâm Tuy Vo</t>
  </si>
  <si>
    <t>Nhà hảo tâm Nguyen Trung My</t>
  </si>
  <si>
    <t>Chị Nguyễn Thị Lý Quỳnh</t>
  </si>
  <si>
    <t>Bạn Chị Tuyết Chinh</t>
  </si>
  <si>
    <t>Fb Nguyen Linh</t>
  </si>
  <si>
    <t xml:space="preserve">Chị Trịnh Thuỷ Chung </t>
  </si>
  <si>
    <t>Chị Hoàng Lê</t>
  </si>
  <si>
    <t>Fb Hoang Le</t>
  </si>
  <si>
    <t xml:space="preserve">Chị Lê Hải Oanh </t>
  </si>
  <si>
    <t>FB Quyên Bủm</t>
  </si>
  <si>
    <t>Chị Triệu Thị Hương</t>
  </si>
  <si>
    <t>Chị Nguyễn Thị Hồng</t>
  </si>
  <si>
    <t>Anh Quân- Chị Phương</t>
  </si>
  <si>
    <t>Chị Lê Thị Phương</t>
  </si>
  <si>
    <t>Lê Thanh Nghị</t>
  </si>
  <si>
    <t>Công ty CP giải pháp tin học Thăng Long</t>
  </si>
  <si>
    <t>Số 337A Phố Huế, Hai Bà Trưng, Hà Nội</t>
  </si>
  <si>
    <t>MT54</t>
  </si>
  <si>
    <t>Chị Vũ Hồng Nhung</t>
  </si>
  <si>
    <t>Thanh Trì Hà Nội</t>
  </si>
  <si>
    <t>Cháu Hoàng Thị Hồng Ngọc</t>
  </si>
  <si>
    <t xml:space="preserve">Chị Phạm Thị Kim Oanh </t>
  </si>
  <si>
    <t>Chị Trần Thị Linh</t>
  </si>
  <si>
    <t>Anh Đặng Quốc Khang</t>
  </si>
  <si>
    <t>Chị Hồ Thùy Chi</t>
  </si>
  <si>
    <t>CTY HITD và Anh Nguyễn Thắng Lợi K16</t>
  </si>
  <si>
    <t>Chị Nguyễn Mai Anh Thư</t>
  </si>
  <si>
    <t>Chị Vương Thị Thu Hà</t>
  </si>
  <si>
    <t>Chị Đào Tuyết Mỹ</t>
  </si>
  <si>
    <t xml:space="preserve">Cháu Nguyễn Quỳnh Mai </t>
  </si>
  <si>
    <t>Ca sỹ Thu Hằng</t>
  </si>
  <si>
    <t>Anh Trần Ngọc Dương</t>
  </si>
  <si>
    <t>FB Ngọc Dương</t>
  </si>
  <si>
    <t>Chị Nguyễn Thị Minh</t>
  </si>
  <si>
    <t>FB Minh Long MC</t>
  </si>
  <si>
    <t>Anh Nguyễn Ngọc Lâm</t>
  </si>
  <si>
    <t>FB Binh Cam</t>
  </si>
  <si>
    <t>MT49</t>
  </si>
  <si>
    <t>Công ty CP Giải pháp Tin học Thăng Long</t>
  </si>
  <si>
    <t>Chị Phan Thị Ngọc Nhi</t>
  </si>
  <si>
    <t>Chị Đinh Nguyễn Tố Anh</t>
  </si>
  <si>
    <t>Chị Vũ Phương Anh</t>
  </si>
  <si>
    <t xml:space="preserve">Chị Nguyễn Phương Thanh </t>
  </si>
  <si>
    <t>Thanh toán viên phí MT43- cháu Thân Thị Thơm- Bắc Giang</t>
  </si>
  <si>
    <t xml:space="preserve">Chị Nguyễn Minh Nguyệt </t>
  </si>
  <si>
    <t>Anh Đặng Anh Phương</t>
  </si>
  <si>
    <t>Nhà hảo tâm: Tâm</t>
  </si>
  <si>
    <t>MT39-43</t>
  </si>
  <si>
    <t>Phan Thị Ngọc Nhi</t>
  </si>
  <si>
    <t>Việt Kiều Đức</t>
  </si>
  <si>
    <t>Chị NGUYEN THIEN CHINH</t>
  </si>
  <si>
    <t>FB Lego</t>
  </si>
  <si>
    <t>Thanh toán viện phí MT41 - cháu Phù Quang Dũng - Hà Giang</t>
  </si>
  <si>
    <t>MT41</t>
  </si>
  <si>
    <t>Thanh toán viện phí MT50 - cháu Nguyễn Thùy Linh - Hà Giang</t>
  </si>
  <si>
    <t>MT50</t>
  </si>
  <si>
    <t>Thanh toán viện phí MT39-cháu Nguyễn Thị Minh Thoa- Hà Giang</t>
  </si>
  <si>
    <t>Chị Nguyễn Thùy Trang</t>
  </si>
  <si>
    <t>Làm việc tại Đại sứ quán Mỹ</t>
  </si>
  <si>
    <t>Anh Vũ Hồng Phong</t>
  </si>
  <si>
    <t>Nhà hảo tâm giấu tên</t>
  </si>
  <si>
    <t>Chị Khánh Huyền</t>
  </si>
  <si>
    <t>Thanh toán viện phí MT52 - cháu Hầu Seo Đồng - Hà Giang</t>
  </si>
  <si>
    <t>Cháu Lê Ngô Quỳnh Minh</t>
  </si>
  <si>
    <t>Anh Thiên An Tấm</t>
  </si>
  <si>
    <t>Thanh toán viện phí MT55 - cháu Lý Thị Diệu - Hà Giang</t>
  </si>
  <si>
    <t>MT55</t>
  </si>
  <si>
    <t>Anh Lê Phong</t>
  </si>
  <si>
    <t>P6C49</t>
  </si>
  <si>
    <t>FB Thao Nguyen</t>
  </si>
  <si>
    <t>FB Bình Nguyễn</t>
  </si>
  <si>
    <t>Long Biên</t>
  </si>
  <si>
    <t>Chị Nguyễn Thị Nhung</t>
  </si>
  <si>
    <t xml:space="preserve"> FB CHITPI</t>
  </si>
  <si>
    <t>Chị Phạm Thị Duyên</t>
  </si>
  <si>
    <t>Chị Bình Yên</t>
  </si>
  <si>
    <t>Chị Đinh Thị Út Hoa</t>
  </si>
  <si>
    <t>Anh Trần Anh Tuấn và Chị Nguyễn Thanh Hương</t>
  </si>
  <si>
    <t>Số 60, Ngõ 9, Lương Định Của, Kim Liên, Đống Đa, Hà Nội</t>
  </si>
  <si>
    <t>Cháu Trần Ngọc Anh, Trần Mỹ Linh và Trần Ái Linh</t>
  </si>
  <si>
    <t>Trường Quốc tế Việt Úc</t>
  </si>
  <si>
    <t xml:space="preserve">Anh Nguyễn Hân và Chị Thơm Royal Nguyen Hairstylist </t>
  </si>
  <si>
    <t xml:space="preserve"> Mẹ Chị Thanh Hương</t>
  </si>
  <si>
    <t>Fb Dung Le Thi</t>
  </si>
  <si>
    <t>Chị Ma Thị Quynh</t>
  </si>
  <si>
    <t>Chị Lương Thị Loan</t>
  </si>
  <si>
    <t>Công ty CP giải pháp Tin học Thăng Long</t>
  </si>
  <si>
    <t>Phố Huế, Q.Hai Bà Trưng, TP. Hà Nội</t>
  </si>
  <si>
    <t>Thanh Trì, Hà Nội</t>
  </si>
  <si>
    <t>Lê Thanh Nghị, Hà Nội</t>
  </si>
  <si>
    <t>344 Bạch Mai, Hà Nội</t>
  </si>
  <si>
    <t>CT 27/07/2017</t>
  </si>
  <si>
    <t>Chị Ánh Tuyết</t>
  </si>
  <si>
    <t>Chị Tú Oanh</t>
  </si>
  <si>
    <t>Chị Ngọc Phương Quỳnh Dương</t>
  </si>
  <si>
    <t>Thanh toán viện phí MT51 - cháu Linh Ngọc Hiệu - Hà Giang</t>
  </si>
  <si>
    <t>MT43</t>
  </si>
  <si>
    <t>Thanh toán viện phí MT46 - cháu Sin Văn Huỳnh - Hà Giang</t>
  </si>
  <si>
    <t>MT46</t>
  </si>
  <si>
    <t>Thanh toán tiền mua 155 vỉ sữa CT 27/7/2017</t>
  </si>
  <si>
    <t>Vĩnh Hưng, Hoàng Mai, Hà Nội</t>
  </si>
  <si>
    <t>Chị Lê Thị Kim Dung</t>
  </si>
  <si>
    <t>Chị Phạm Kim Oanh</t>
  </si>
  <si>
    <t>MT46-47</t>
  </si>
  <si>
    <t>Chị Trần Hải Yến</t>
  </si>
  <si>
    <t>Chị Lê Thị Vân</t>
  </si>
  <si>
    <t>Chị Hoàng Thị Hồng Ngọc</t>
  </si>
  <si>
    <t>Dầu Khí 22 Ngô Quyền</t>
  </si>
  <si>
    <t>Thanh toán viện phí MT53 - cháu Chẩn Văn An - Hà Giang</t>
  </si>
  <si>
    <t>Chị Nguyễn Thị Thúy Hằng</t>
  </si>
  <si>
    <t>Chị Phan Thị Thùy Dung</t>
  </si>
  <si>
    <t>Chị Nguyễn Thúy Hằng</t>
  </si>
  <si>
    <t>Chị Trần Thị Hồng</t>
  </si>
  <si>
    <t>FB Hong Tran</t>
  </si>
  <si>
    <t xml:space="preserve">Chị Nguyễn Thị Minh Nguyệt </t>
  </si>
  <si>
    <t>Chị Hà Thị Song</t>
  </si>
  <si>
    <t>Rút tiền mặt tặng 155 Bác Thương Bệnh Binh_ Nho Quan, Ninh Bình</t>
  </si>
  <si>
    <t>Thanh toán viện phí mổ tim MT48 Cháu Đặng Trung Nghĩa- Hà Giang</t>
  </si>
  <si>
    <t>Thanh toán viện phí mổ tim MT49 Cháu Nguyễn Ngô Anh Thư- Hà Giang</t>
  </si>
  <si>
    <t>Thanh toán viện phí mổ tim MT56 Cháu Nguyễn Ngọc Tường Vi- Phú Thọ</t>
  </si>
  <si>
    <t>MT56</t>
  </si>
  <si>
    <t>28/7/2017</t>
  </si>
  <si>
    <t>28/07/2017</t>
  </si>
  <si>
    <t>27/07/2017</t>
  </si>
  <si>
    <t>Chi hỗ trợ tiền ăn lần 2 cho cháu Vương Thị Uyên MT42 và cháu Tường Vy MT56</t>
  </si>
  <si>
    <t>MT42&amp;MT56</t>
  </si>
  <si>
    <t>31/07/2017</t>
  </si>
  <si>
    <t>Thanh toán viện phí mổ tim MT42- Cháu Vương Thị Uyên Hà Giang</t>
  </si>
  <si>
    <t>MT42</t>
  </si>
  <si>
    <t>MT57</t>
  </si>
  <si>
    <t>Cháu Nguyễn Phan Quân</t>
  </si>
  <si>
    <t>Con mẹ Thảo Nguyễn</t>
  </si>
  <si>
    <t>Chị Đào Vân Anh</t>
  </si>
  <si>
    <t>Chị Trần Thị Thanh Bình</t>
  </si>
  <si>
    <t>Chị Đặng Thị Thanh Thuỷ</t>
  </si>
  <si>
    <t>FB Binh Yen</t>
  </si>
  <si>
    <t>Chị Lương Thị Phượng</t>
  </si>
  <si>
    <t>Anh Nguyễn Hồng Thái</t>
  </si>
  <si>
    <t>Chị Bùi Thu Trà</t>
  </si>
  <si>
    <t>Chị Nhữ Huyền Thương</t>
  </si>
  <si>
    <t>Chị Lê Thanh</t>
  </si>
  <si>
    <t>Chị Đăng Thị Thanh Mai</t>
  </si>
  <si>
    <t>FB Mai Thanh Dang</t>
  </si>
  <si>
    <t>Chị Hồ Thuỷ Chi</t>
  </si>
  <si>
    <t>FB Tran Binh</t>
  </si>
  <si>
    <t>FB Phuong Luong (Bạn Anh Cảnh Tuấn)</t>
  </si>
  <si>
    <t>Số 19, ngõ 466 Hoàng Hoa Thám, Phường Bưởi, Quận Tây Hồ, Tp Hà Nội</t>
  </si>
  <si>
    <t>FB Cong Ktien</t>
  </si>
  <si>
    <t>FB Yen Nguyenphuong</t>
  </si>
  <si>
    <t>FB Nguyen Huong Giang</t>
  </si>
  <si>
    <t>Chị Lê Thuỳ Dương</t>
  </si>
  <si>
    <t>Số nhà 14 LK 11, đường Yên Xá, Tân Triều, Thanh Trì, Hà Nội</t>
  </si>
  <si>
    <t xml:space="preserve">Chị Mơ </t>
  </si>
  <si>
    <t>Anh Từ Vũ</t>
  </si>
  <si>
    <t>Chị Chu Thị Thanh Huyền</t>
  </si>
  <si>
    <t>Chị Đặng Thị Phượng</t>
  </si>
  <si>
    <t>Mon City</t>
  </si>
  <si>
    <t>Chị Phạm Ly</t>
  </si>
  <si>
    <t>Thanh toán viện phí MT40 - cháu Nguyễn Xuân Phúc - Hà Giang</t>
  </si>
  <si>
    <t>MT40</t>
  </si>
  <si>
    <t>Phí Chuyển tiền</t>
  </si>
  <si>
    <t>Chị Thơm Royal và Anh Nguyễn Hân Royal</t>
  </si>
  <si>
    <t>Bạch Mai, Hà Nội</t>
  </si>
  <si>
    <t>FB Celena Trần</t>
  </si>
  <si>
    <t>Số 337A Phố Huế, P. Phố Huế, Q.Hai Bà Trưng, TP Hà Nội</t>
  </si>
  <si>
    <t>Cháu chị Thanh Hương</t>
  </si>
  <si>
    <t>FB Mai Kim Thuy</t>
  </si>
  <si>
    <t>Chị Mai Thị Kim Thúy</t>
  </si>
  <si>
    <t>Cháu Phạm Minh Đức</t>
  </si>
  <si>
    <t>Trường THCS Nguyễn Tất Thành</t>
  </si>
  <si>
    <t>Chị Nguyễn Thị Huyền Trang</t>
  </si>
  <si>
    <t>Chi hỗ trợ tiền ăn cho cháu Vương Quỳnh Oanh</t>
  </si>
  <si>
    <t>Thanh toán viện phí MT47 - cháu Nguyễn Gia Khánh - Hà Giang</t>
  </si>
  <si>
    <t>MT47</t>
  </si>
  <si>
    <t>MT58</t>
  </si>
  <si>
    <t>MT59</t>
  </si>
  <si>
    <t>Chị Nguyễn Nguyệt Anh</t>
  </si>
  <si>
    <t>Phú Thọ</t>
  </si>
  <si>
    <t>Chị Phan Thùy Dung</t>
  </si>
  <si>
    <t>46 Hàng Giấy (FB Phuc An Tri)</t>
  </si>
  <si>
    <t>Chị Thanh Hoa</t>
  </si>
  <si>
    <t>Em gái Chị Phan Thùy Dung</t>
  </si>
  <si>
    <t>Chi hỗ trợ tiền ăn cho cháu Đồng Minh Quân MT58 và cháu Vàng Trung Kiên MT59</t>
  </si>
  <si>
    <t>Gia đình chị Lê Kim Dung và Anh Phạm Quang Phát</t>
  </si>
  <si>
    <t>Số 93-93A ngõ 97 Hoàng Cầu, P.Ô Chợ Dừa, Q.Đống Đa, TP Hà Nội</t>
  </si>
  <si>
    <t>Thanh toán viện phí MT54 - cháu Sùng Thị Tùng - Hà Giang</t>
  </si>
  <si>
    <t>MT58-59</t>
  </si>
  <si>
    <t>MT58-MT59</t>
  </si>
  <si>
    <t>Anh Phúc Anh</t>
  </si>
  <si>
    <t>Chị Nguyễn Thảo</t>
  </si>
  <si>
    <t>Anh Nguyễn Anh Phong</t>
  </si>
  <si>
    <t>FB Tra My_Duong Hoyer</t>
  </si>
  <si>
    <t>Chị Huyền</t>
  </si>
  <si>
    <t>Ngân hàng OCB</t>
  </si>
  <si>
    <t>Fb Van Dung</t>
  </si>
  <si>
    <t>Chị Ngô Thị Phương Thanh</t>
  </si>
  <si>
    <t>FB Phuong Anh Ngo</t>
  </si>
  <si>
    <t>Fb Ly Phạm</t>
  </si>
  <si>
    <t>Công ty Fujitsu</t>
  </si>
  <si>
    <t>Chị Đỗ Thị Trinh</t>
  </si>
  <si>
    <t>Nhóm chị Đoàn Thu Mai (Fb Mai Mai), Nguyễn Hoài Ngọc cùng bạn bè</t>
  </si>
  <si>
    <t>Từ Sơn, Bắc Ninh (FB CHITPI)</t>
  </si>
  <si>
    <t>Fb Kun Dung</t>
  </si>
  <si>
    <t>Bút toán trả lãi</t>
  </si>
  <si>
    <t>Thanh Thủy, Phú Thọ</t>
  </si>
  <si>
    <t>Fb Minh Long MC</t>
  </si>
  <si>
    <t>Chị Trương Thị Thanh Hà</t>
  </si>
  <si>
    <t>Fb Ha_Mit</t>
  </si>
  <si>
    <t>Fb Phương Diệu Nguyễn</t>
  </si>
  <si>
    <t xml:space="preserve">165 Định Công, Hoàng Mai, Hà Nội,  </t>
  </si>
  <si>
    <t>Chị Hoàng Kim Hương</t>
  </si>
  <si>
    <t>Chị Trần Thị Tuyết</t>
  </si>
  <si>
    <t>Chị Nguyễn Thị Hương</t>
  </si>
  <si>
    <t>Chị Nhữ Thị Huyền Thương</t>
  </si>
  <si>
    <t>Chị Nguyễn Hạnh Nguyên</t>
  </si>
  <si>
    <t>Trường Nguyễn Tất Thành</t>
  </si>
  <si>
    <t>FB Uyen Dinh</t>
  </si>
  <si>
    <t>Chị Kiều Linh</t>
  </si>
  <si>
    <t>Chị Lê Thị Mai Phương</t>
  </si>
  <si>
    <t>Người Chuyển khoản: Võ Nguyễn Thảo Vy</t>
  </si>
  <si>
    <t>Chị Nguyễn Thanh Tùng</t>
  </si>
  <si>
    <t>Chị Nguyễn Thị Thu Minh</t>
  </si>
  <si>
    <t>FB Myanh Le</t>
  </si>
  <si>
    <t>Cô Nguyễn Thùy Dung</t>
  </si>
  <si>
    <t>Anh Nguyễn Bá Duy</t>
  </si>
  <si>
    <t>Chị Tống Thị Thu Trang</t>
  </si>
  <si>
    <t>Fb Tong Thu Trang</t>
  </si>
  <si>
    <t>Chị Hồ Phương Nhi</t>
  </si>
  <si>
    <t>Chị Nguyễn Thị Tâm</t>
  </si>
  <si>
    <t>Chị Đoàn Hiền</t>
  </si>
  <si>
    <t>Chị Nguyễn Thị Quyên</t>
  </si>
  <si>
    <t>FB Nguyen Quyen</t>
  </si>
  <si>
    <t>Chị Loan</t>
  </si>
  <si>
    <t>Nhà Hảo tâm "MBVCB10965785"</t>
  </si>
  <si>
    <t>Nhà hảo tâm dấu tên (NTTL)</t>
  </si>
  <si>
    <t>Cô Thùy Dương</t>
  </si>
  <si>
    <t>Chị Vi Thị Thảo Ly</t>
  </si>
  <si>
    <t>Chị Trịnh Thị Thu Trang</t>
  </si>
  <si>
    <t>Chị Vũ Thị Thu Hương</t>
  </si>
  <si>
    <t>Chị Trần Kiều Trang</t>
  </si>
  <si>
    <t>Chị Đào Thị Thanh Tâm</t>
  </si>
  <si>
    <t>Chị Hoàng Thu Trang</t>
  </si>
  <si>
    <t>Nhà Hảo tâm dấu tên</t>
  </si>
  <si>
    <t>Chị Vũ Thị Duyên</t>
  </si>
  <si>
    <t> Chị HOANG THI PHAN HUONG</t>
  </si>
  <si>
    <t>Chị Mai Anh</t>
  </si>
  <si>
    <t>Chị Huệ Tươi</t>
  </si>
  <si>
    <t>Chị Đoàn Thị Giang</t>
  </si>
  <si>
    <t>Chị Trần Nguyên Khoa</t>
  </si>
  <si>
    <t>Chị Nguyễn Hồng Thúy</t>
  </si>
  <si>
    <t>Chị Hà Minh Phương</t>
  </si>
  <si>
    <t>Chị Võ Thị Phương Thảo</t>
  </si>
  <si>
    <t>Chị Trần Bích Ngọc</t>
  </si>
  <si>
    <t>Fb Tran Bich Ngoc</t>
  </si>
  <si>
    <t>Chị Bùi Thị Ngọc</t>
  </si>
  <si>
    <t>Chị Nguyễn Thị Nhài</t>
  </si>
  <si>
    <t>Chị Lại Thị Thanh Huyền</t>
  </si>
  <si>
    <t>Chị Hoàng Thị Hồng Thanh</t>
  </si>
  <si>
    <t>FB NgoLinh</t>
  </si>
  <si>
    <t>Người chuyển tiền: Hoàng Thị Thanh Phúc</t>
  </si>
  <si>
    <t>Chị Phạm Thị Thu Thảo</t>
  </si>
  <si>
    <t>Chị Nguyễn Thu Trang</t>
  </si>
  <si>
    <t>Chị Phạm Thị Phương Thảo</t>
  </si>
  <si>
    <t>Chị Hà Thị Phương Thảo</t>
  </si>
  <si>
    <t>FB Nguyet Nguyen</t>
  </si>
  <si>
    <t>Chị Nguyễn Thị Thùy Linh</t>
  </si>
  <si>
    <t>Chị Đỗ Hà Giang</t>
  </si>
  <si>
    <t>Chị Nguyễn Thị Loan</t>
  </si>
  <si>
    <t>Chị Nguyễn Thị Ngọc Mai</t>
  </si>
  <si>
    <t>Người chuyển tiền: Nguyễn Trung Dũng</t>
  </si>
  <si>
    <t>Chị Nguyễn Thị Kim Oanh</t>
  </si>
  <si>
    <t>Chị Lim Minh Ngọc</t>
  </si>
  <si>
    <t>Chị Đậu Thị Ngọc Tâm</t>
  </si>
  <si>
    <t>Chị Hà Thị Thanh Hoa</t>
  </si>
  <si>
    <t>Chị Nguyễn Quỳnh Trang</t>
  </si>
  <si>
    <t>Chị Nguyễn Thanh Bình</t>
  </si>
  <si>
    <t>Chị Trần Thị Xuân</t>
  </si>
  <si>
    <t>Chị Thủy</t>
  </si>
  <si>
    <t>Fb Thuy_Okino</t>
  </si>
  <si>
    <t>Chị Nguyễn Minh Châu</t>
  </si>
  <si>
    <t>Chị Vương Thị Hải Yến</t>
  </si>
  <si>
    <t>Chị Trần Thị Bích Ngọc</t>
  </si>
  <si>
    <t>Anh Sang</t>
  </si>
  <si>
    <t>Chị Đỗ Thị Thùy Trang</t>
  </si>
  <si>
    <t>Chị Bùi Thùy An</t>
  </si>
  <si>
    <t>Chị Quỳnh Liên</t>
  </si>
  <si>
    <t>Anh Quách Hoàng Tùng</t>
  </si>
  <si>
    <t>Chị Nguyễn Hương Linh</t>
  </si>
  <si>
    <t>Chị Bùi Thị Minh Ngọc</t>
  </si>
  <si>
    <t>22 Ngô Quyền</t>
  </si>
  <si>
    <t>Chị Nguyễn Hoàng Oanh</t>
  </si>
  <si>
    <t>Chị Phùng Cẩm Tú</t>
  </si>
  <si>
    <t>Chị Nguyễn Thị Ánh Hằng</t>
  </si>
  <si>
    <t>Chị Nguyễn Thị Hồng Vân</t>
  </si>
  <si>
    <t>Chị Lê Thị Hồng Thái</t>
  </si>
  <si>
    <t>Chị Nguyễn Thị Nhật Nga</t>
  </si>
  <si>
    <t>Chị Huyền Anh</t>
  </si>
  <si>
    <t>Chị Phùng Thị Anh</t>
  </si>
  <si>
    <t>FB Ngoc Ha Nguyen</t>
  </si>
  <si>
    <t>Chị Bùi Thu Uyên</t>
  </si>
  <si>
    <t>Chị Mai Thanh</t>
  </si>
  <si>
    <t>Chị Nguyễn Như Quỳnh</t>
  </si>
  <si>
    <t>Fb Thiên An ( Anh Tấm)</t>
  </si>
  <si>
    <t>Chị Nguyễn Thị Ngọc Hương</t>
  </si>
  <si>
    <t>Anh Nguyễn Chí Long</t>
  </si>
  <si>
    <t>Chị Hiền</t>
  </si>
  <si>
    <t>FB Hien Pham</t>
  </si>
  <si>
    <t>Chị Nguyễn Thanh Tú</t>
  </si>
  <si>
    <t>Chị Đình Huyền Trang</t>
  </si>
  <si>
    <t>Chị Trần Điệp</t>
  </si>
  <si>
    <t>Người chuyển tiền: Phạm Khánh Dư</t>
  </si>
  <si>
    <t>FB UA_Co</t>
  </si>
  <si>
    <t>Người chuyển tiền: Nguyễn Thị Phương Thảo</t>
  </si>
  <si>
    <t>Chị Hà Thị Phương Loan</t>
  </si>
  <si>
    <t>Chị Đặng Thị Quế</t>
  </si>
  <si>
    <t>Chị Hà Hải Linh</t>
  </si>
  <si>
    <t xml:space="preserve"> Chị Phan Lý Thu Hà</t>
  </si>
  <si>
    <t>Chị Ngô Thị Trang</t>
  </si>
  <si>
    <t>Fb Trang Ngo</t>
  </si>
  <si>
    <t>Chị Hoàng Lan Anh</t>
  </si>
  <si>
    <t>Chị Hoàng Thị Lan Hương</t>
  </si>
  <si>
    <t>Bé Gia Bảo</t>
  </si>
  <si>
    <t>Người chuyển tiền: Nguyễn Thị Ngọc Hoa</t>
  </si>
  <si>
    <t>Chị Đào Minh Ngọc</t>
  </si>
  <si>
    <t>Chị Phạm Thị Đào</t>
  </si>
  <si>
    <t>Chị Trần Thị Ngọc Anh</t>
  </si>
  <si>
    <t>Chị Phan Huyền Trang</t>
  </si>
  <si>
    <t>Anh Lê Hoàng Giang</t>
  </si>
  <si>
    <t>Chị "Mẹ Dolphin"</t>
  </si>
  <si>
    <t>Người chuyển tiền: Đặng Thu Trang</t>
  </si>
  <si>
    <t>Chị Cao Hương, Diệu Thủy, Giáng Hương, K.Oanh</t>
  </si>
  <si>
    <t>Chị Nguyễn Thị Như Quỳnh</t>
  </si>
  <si>
    <t>Chị Vũ Thị Hoa Lệ</t>
  </si>
  <si>
    <t>Anh Hiệu Diệu Minh</t>
  </si>
  <si>
    <t>Chị Phạm Thị Liên</t>
  </si>
  <si>
    <t>Chị Nguyễn Thị Thu Hiền</t>
  </si>
  <si>
    <t>Gia đình chị Song Hà</t>
  </si>
  <si>
    <t>Gia đình Anh Hùng Anh</t>
  </si>
  <si>
    <t>Anh/Chị Vũ Quỳnh</t>
  </si>
  <si>
    <t>Người chuyển tiền: Hà Thị Song</t>
  </si>
  <si>
    <t>Chị Phạm Cẩm Ly</t>
  </si>
  <si>
    <t>Chị Nguyễn Thị Thu Trang</t>
  </si>
  <si>
    <t>Chị Trần Kim Anh</t>
  </si>
  <si>
    <t>Anh Trần Quang Vinh</t>
  </si>
  <si>
    <t>Người chuyển tiền: Bùi Thùy Linh</t>
  </si>
  <si>
    <t>Fb Lam An Nguyen</t>
  </si>
  <si>
    <t>TC4-BCA</t>
  </si>
  <si>
    <t>Chị Nguyễn Bích Ngọc</t>
  </si>
  <si>
    <t>Chị Phạm Hồng Trang</t>
  </si>
  <si>
    <t>Chị Lý Thu Hương</t>
  </si>
  <si>
    <t>Chị Trương Thu Hằng</t>
  </si>
  <si>
    <t>Chị Nguyễn Thị Tố Nga</t>
  </si>
  <si>
    <t>Chị Phạm Diệu Linh</t>
  </si>
  <si>
    <t>Chị Trần Khánh Trang</t>
  </si>
  <si>
    <t>Anh Phạm Văn Phúc</t>
  </si>
  <si>
    <t>Anh Nguyễn Thanh Hà Uno</t>
  </si>
  <si>
    <t>TRUNG THU 2017</t>
  </si>
  <si>
    <t>Chị Tăng Thị Hồng Vân</t>
  </si>
  <si>
    <t>Chị Đặng Thanh Lê</t>
  </si>
  <si>
    <t>Người chuyển tiền: Đặng Lê Thái Bình</t>
  </si>
  <si>
    <t>Chị Đặng Thị Mai Thanh</t>
  </si>
  <si>
    <t>Chị Mai Chi</t>
  </si>
  <si>
    <t>Chị Đinh Huyền Trang</t>
  </si>
  <si>
    <t>Chị Cẩm Huyền</t>
  </si>
  <si>
    <t>Anh Sáng</t>
  </si>
  <si>
    <t>Chị Bùi Thị Hải Yến</t>
  </si>
  <si>
    <t>Anh Hà Ngọc Quý</t>
  </si>
  <si>
    <t>Chị Nguyễn Thị Minh Hằng</t>
  </si>
  <si>
    <t>Chị Lê Thị Hải Ly</t>
  </si>
  <si>
    <t>Bạn Hoàng Duyên</t>
  </si>
  <si>
    <t>Chị Trà My</t>
  </si>
  <si>
    <t>FB Minh Nguyệt Nguyễn</t>
  </si>
  <si>
    <t>FB Dung Le Thi</t>
  </si>
  <si>
    <t>Chị Đoàn Thị Thu Mai</t>
  </si>
  <si>
    <t>Chị Lương Thị Phương</t>
  </si>
  <si>
    <t xml:space="preserve">Chị Nguyễn Thị Diện </t>
  </si>
  <si>
    <t>Chị Khánh Nguyễn</t>
  </si>
  <si>
    <t>FB Khánh Nguyễn</t>
  </si>
  <si>
    <t>Thanh toán viện phí MT58 - cháu Đồng Minh Quân</t>
  </si>
  <si>
    <t>Thanh toán viện phí MT57 - cháu Vương Quỳnh Oanh</t>
  </si>
  <si>
    <t>FB Chit Pi (Bắc Ninh)</t>
  </si>
  <si>
    <t>Chị Lê Thị Thắm</t>
  </si>
  <si>
    <t>Chị Nguyễn Thanh Hương và Anh Trần Anh Tuấn</t>
  </si>
  <si>
    <t>Chị Nhung Minh</t>
  </si>
  <si>
    <t>Chị "Que Anh Hoa"</t>
  </si>
  <si>
    <t>Chị Hồng Tuyến</t>
  </si>
  <si>
    <t>Người chuyển tiền: Chu Thị Thanh Huyền</t>
  </si>
  <si>
    <t>Chị Nguyễn Thị Thu Hương</t>
  </si>
  <si>
    <t>Anh Phạm Văn Kiên</t>
  </si>
  <si>
    <t>Thanh toán viện phí MT59 - cháu Vàng Trung Kiên</t>
  </si>
  <si>
    <t>Chị Ngọc Hà</t>
  </si>
  <si>
    <t>Chị Dương Thị Thanh Hoa</t>
  </si>
  <si>
    <t>Chị Nguyễn Thị Thoan</t>
  </si>
  <si>
    <t>Chị Hà Thủy</t>
  </si>
  <si>
    <t>Anh Sang Dinh</t>
  </si>
  <si>
    <t>bạn Chị Tuyết Nhung</t>
  </si>
  <si>
    <t>Chị Vi Nguyễn</t>
  </si>
  <si>
    <t>Cô giáo Lan Phương</t>
  </si>
  <si>
    <t>Trường THCS Đống Đa</t>
  </si>
  <si>
    <t>Anh Lê Văn Đại và Anh Hợp Nguyễn</t>
  </si>
  <si>
    <t>Anh Hùng Giang</t>
  </si>
  <si>
    <t>Em Chị Song Hà</t>
  </si>
  <si>
    <t>Bạn Chị Song Hà</t>
  </si>
  <si>
    <t>Chị Vui</t>
  </si>
  <si>
    <t>Lãi TG</t>
  </si>
  <si>
    <t>Thanh toán mua sữa cho Chương trình Trung thu năm 2017</t>
  </si>
  <si>
    <t>FB Thoan Nguyen</t>
  </si>
  <si>
    <t>FB Thuy okino</t>
  </si>
  <si>
    <t>FB Trần Nhung</t>
  </si>
  <si>
    <t>Anh Nguyễn Hoài Ngọc</t>
  </si>
  <si>
    <t>FB Hằng Sến</t>
  </si>
  <si>
    <t>FB Lego lego</t>
  </si>
  <si>
    <t>FB Kun Dung</t>
  </si>
  <si>
    <t>FB TraMy_Duong Hoyer</t>
  </si>
  <si>
    <t>FB Phuong Luong</t>
  </si>
  <si>
    <t>FB Thanh Tâm Nguyễn</t>
  </si>
  <si>
    <t>FB Bông Chanh</t>
  </si>
  <si>
    <t>FB Veston Ngọc Đại và FB Hopnguyen</t>
  </si>
  <si>
    <t>Fb Celena Tran</t>
  </si>
  <si>
    <t xml:space="preserve">Chị Phạm Kim Oanh </t>
  </si>
  <si>
    <t xml:space="preserve">Rút tiền tặng quà trung thu năm 2017 </t>
  </si>
  <si>
    <t>Chị Nguyễn Thị Tuân</t>
  </si>
  <si>
    <t>Chung cư Bắc Hà T37- Đường Tố Hữu- Hà Nội</t>
  </si>
  <si>
    <t>Số 504 873 Đường Nguyễn Trãi- Thanh Xuân- Hà Nội</t>
  </si>
  <si>
    <t xml:space="preserve">Nộp lại quỹ số tiền còn thừa của chương trình Trung Thu năm 2017 </t>
  </si>
  <si>
    <t>UH Cháu Đào Thị Hà_ Vĩnh Phúc</t>
  </si>
  <si>
    <t>FB Yến Dương</t>
  </si>
  <si>
    <t>Nhà hảo tâm Nguyễn Chí Long</t>
  </si>
  <si>
    <t>Chị Phạm Thị Mai Phương</t>
  </si>
  <si>
    <t>Chị Nguyễn Dung</t>
  </si>
  <si>
    <t>Lãi gửi Sổ tiết kiệm</t>
  </si>
  <si>
    <t>FB Tira Le</t>
  </si>
  <si>
    <t>Chị Lê Thị Yến</t>
  </si>
  <si>
    <t>Chị Vân Lê</t>
  </si>
  <si>
    <t>Chị Nguyễn Hạnh Như</t>
  </si>
  <si>
    <t>Chị Nguyễn Thị Thuỳ Linh</t>
  </si>
  <si>
    <t>Chị Nguyễn Thị Thu Hạnh</t>
  </si>
  <si>
    <t>Nga Sơn- Thanh Hoá</t>
  </si>
  <si>
    <t>Ninh Bình</t>
  </si>
  <si>
    <t>FB Lego Lego</t>
  </si>
  <si>
    <t>Cháu Trang Hà Dương</t>
  </si>
  <si>
    <t>Chị Trần Cát Chi</t>
  </si>
  <si>
    <t>Người chuyển tiền: Lê Kim Dung</t>
  </si>
  <si>
    <t>Chị Phan Thảo Châu</t>
  </si>
  <si>
    <t>Người chuyển tiền: Đồng Lê Khánh Ngọc</t>
  </si>
  <si>
    <t>Bắc Giang</t>
  </si>
  <si>
    <t>FB Trang Lilyberu</t>
  </si>
  <si>
    <t xml:space="preserve">- Trích 500.000.000 đồng và tiền lãi lũy kế làm sổ tiết kiệm thời hạn 6 tháng kể từ ngày 05/10/2017 tới ngày 05/04/2018
</t>
  </si>
  <si>
    <t>Anh Chị Thơm Royal</t>
  </si>
  <si>
    <t>13/10/2017</t>
  </si>
  <si>
    <t>23/10/2017</t>
  </si>
  <si>
    <t xml:space="preserve">Chị Phan Thùy Dung </t>
  </si>
  <si>
    <t>Hàng Giấy- Hà Nội</t>
  </si>
  <si>
    <t>25/10/2017</t>
  </si>
  <si>
    <t>26/10/2017</t>
  </si>
  <si>
    <t>MT60</t>
  </si>
  <si>
    <t>Anh Bùi Xuân Nam</t>
  </si>
  <si>
    <t>Chị Dương Yến</t>
  </si>
  <si>
    <t>Chị Thủy Okino</t>
  </si>
  <si>
    <t>0983050951</t>
  </si>
  <si>
    <t>FB Nắng Hạ</t>
  </si>
  <si>
    <t>Anh Phan Khánh Trung Anh</t>
  </si>
  <si>
    <t>Chị "Hien Hien"</t>
  </si>
  <si>
    <t>Chị Đào Thị Quỳnh Anh</t>
  </si>
  <si>
    <t>Hiền Gấu Mít</t>
  </si>
  <si>
    <t>Chị Đinh Thị Thu Hà</t>
  </si>
  <si>
    <t>Chị Ngô Thị Bích Ngọc</t>
  </si>
  <si>
    <t>Chị Lê Hằng</t>
  </si>
  <si>
    <t>Chị Le Thuy Nguyen</t>
  </si>
  <si>
    <t>Chị Bùi Hà Giang</t>
  </si>
  <si>
    <t>Chị Trần Thị Thu Hường</t>
  </si>
  <si>
    <t>FB Hà Nguyễn</t>
  </si>
  <si>
    <t>FB Hường Trần</t>
  </si>
  <si>
    <t>Chị Phạm Thị Hồng Vân</t>
  </si>
  <si>
    <t>ANTV</t>
  </si>
  <si>
    <t>Chị Bùi Thanh Thúy</t>
  </si>
  <si>
    <t>Chị Nguyễn Thị Mỹ Hảo</t>
  </si>
  <si>
    <t>FB Thuy Thon_Tha</t>
  </si>
  <si>
    <t>Anh Nguyễn Thành Vinh</t>
  </si>
  <si>
    <t>Chị Nguyễn Thị Hải Châu</t>
  </si>
  <si>
    <t>Người chuyển tiền: Võ Nguyễn Thảo Vy</t>
  </si>
  <si>
    <t>FB Charlene Lam</t>
  </si>
  <si>
    <t>Chị Nguyễn Phương Thảo</t>
  </si>
  <si>
    <t>Chị Nguyễn Thị Thanh Trà</t>
  </si>
  <si>
    <t>Chị Vũ Thị Phương Quỳnh</t>
  </si>
  <si>
    <t>Chị Đỗ Thị Chung</t>
  </si>
  <si>
    <t>Chị Đào Thị Hồng Liên</t>
  </si>
  <si>
    <t>Chị Nông Thị Vân Thảo</t>
  </si>
  <si>
    <t>FB Thao_Van Na</t>
  </si>
  <si>
    <t>Chị Nguyễn Thị Hoài Anh</t>
  </si>
  <si>
    <t>Anh "Tu Vu"</t>
  </si>
  <si>
    <t>Chị Nguyễn Thị Trang</t>
  </si>
  <si>
    <t>Chị Phạm Mỹ Linh</t>
  </si>
  <si>
    <t>Chị Nguyễn Thị Ngọc Thanh</t>
  </si>
  <si>
    <t>Chị Đặng Thị Hiền Anh</t>
  </si>
  <si>
    <t>Chị Vũ Ngọc Hà</t>
  </si>
  <si>
    <t>Chị Hà Thị Ngọc Linh</t>
  </si>
  <si>
    <t xml:space="preserve">Chị Bùi Thị Bích Châm </t>
  </si>
  <si>
    <t>Nhà hảo tâm "Haptt"</t>
  </si>
  <si>
    <t>Nhà hảo tâm Phong Nhung</t>
  </si>
  <si>
    <t>Fb Hồng Ngọc</t>
  </si>
  <si>
    <t>Gia đình cháu Hoàng Thị Hồng Ngọc</t>
  </si>
  <si>
    <t>Chị Trịnh Mai Thoa</t>
  </si>
  <si>
    <t>Chị Nguyễn Thị Tuyết Mai</t>
  </si>
  <si>
    <t>Chị Hoàng Nguyễn Thanh Huyền</t>
  </si>
  <si>
    <t>Mẹ con cháu Gạo</t>
  </si>
  <si>
    <t>FB Bích Hà</t>
  </si>
  <si>
    <t>Chị Vũ Thị Thanh Thúy</t>
  </si>
  <si>
    <t>Chị Hà Ngọc Huyền</t>
  </si>
  <si>
    <t>Chị Nguyễn Thị Nguyệt</t>
  </si>
  <si>
    <t>Chị Lê Thị Liên</t>
  </si>
  <si>
    <t>Chị Hà Thị Thanh Chung</t>
  </si>
  <si>
    <t>Chị Phạm Ngân Giang</t>
  </si>
  <si>
    <t>Chị Nguyễn Thị Phương</t>
  </si>
  <si>
    <t>27/10/2017</t>
  </si>
  <si>
    <t>Fb Nguyễn Phương Thanh</t>
  </si>
  <si>
    <t>Anh Minh Vũ</t>
  </si>
  <si>
    <t>Chị Lưu Lan Phương</t>
  </si>
  <si>
    <t>Chị Nguyễn Hà Linh</t>
  </si>
  <si>
    <t>Fb Tra My_Duong Hoyer</t>
  </si>
  <si>
    <t>FB Lan Trần</t>
  </si>
  <si>
    <t>Chị Nguyễn Lan Hương</t>
  </si>
  <si>
    <t>FB Bù Nhìn Rơm</t>
  </si>
  <si>
    <t>Chị Hà Huyền</t>
  </si>
  <si>
    <t>Người chuyển tiền: Nguyễn Phương Huyền</t>
  </si>
  <si>
    <t>Nhà hảo tâm "Cá mè hoa"</t>
  </si>
  <si>
    <t>Người chuyển tiền: Bùi Thị Ngọc</t>
  </si>
  <si>
    <t>Chị Nguyễn Thị Tuyết</t>
  </si>
  <si>
    <t>Chị Út Dệt</t>
  </si>
  <si>
    <t>Người chuyển tiền: Võ Thị Huệ</t>
  </si>
  <si>
    <t>Chị Đoàn Thị Hương</t>
  </si>
  <si>
    <t>FB Lam An_Nguyen</t>
  </si>
  <si>
    <t>Chị Lê Thị Huyền Trang</t>
  </si>
  <si>
    <t>Chị Nguyễn Thanh Mai</t>
  </si>
  <si>
    <t>Chị Nguyễn Thị Dung</t>
  </si>
  <si>
    <t>FB Dungnguyen Nguyen</t>
  </si>
  <si>
    <t>Chị Trần Thị Thu Phương</t>
  </si>
  <si>
    <t>P1412 HH2 Bắc Hà, Tố Hữu, Thanh Xuân, Hà Nội</t>
  </si>
  <si>
    <t>Chị Quách Thu Huyền</t>
  </si>
  <si>
    <t>Người chuyển tiền: Phạm Thị Minh</t>
  </si>
  <si>
    <t>Chị Phạm Thị Ninh</t>
  </si>
  <si>
    <t>Chị Đỗ Hoàng Chi Mai</t>
  </si>
  <si>
    <t>Chị Phan Thị Ngọc</t>
  </si>
  <si>
    <t>Chị Vũ Thị Ánh Tuyết</t>
  </si>
  <si>
    <t>Chị Ngô Thanh Phương</t>
  </si>
  <si>
    <t>Chị Lê Thị Thu Tuyến</t>
  </si>
  <si>
    <t>Chị Đoàn Thị Thơm</t>
  </si>
  <si>
    <t>Chị Nguyễn Thị Minh Thúy</t>
  </si>
  <si>
    <t>Chị La Thị Huệ</t>
  </si>
  <si>
    <t>Chị Nguyễn Thị Oanh</t>
  </si>
  <si>
    <t>Chị Lê Mỹ Linh</t>
  </si>
  <si>
    <t>Chị Nguyễn Thị Mỹ</t>
  </si>
  <si>
    <t>Chị Đinh Thị Phương Hảo</t>
  </si>
  <si>
    <t>Chị Tạ Ninh Nhâm</t>
  </si>
  <si>
    <t>Chị Nguyễn Anh Ngọc</t>
  </si>
  <si>
    <t>Chị Hoàng Hạnh</t>
  </si>
  <si>
    <t>Chị Chi</t>
  </si>
  <si>
    <t>Cô Nguyễn Minh Tâm</t>
  </si>
  <si>
    <t xml:space="preserve">FB Lee Lynk </t>
  </si>
  <si>
    <t>Chị Vũ Hồng Ngọc</t>
  </si>
  <si>
    <t>Chị Hiền Đoàn</t>
  </si>
  <si>
    <t>Chị Lâm Thị Phương Nga</t>
  </si>
  <si>
    <t>Chị Đoàn Thị Hải Hà</t>
  </si>
  <si>
    <t>Vàng Bạc Minh Tâm</t>
  </si>
  <si>
    <t>Anh Nguyễn Thanh Duy</t>
  </si>
  <si>
    <t>Nhà hảo tâm Mạc Thái Minh</t>
  </si>
  <si>
    <t>28/10/2017</t>
  </si>
  <si>
    <t>30/10/2017</t>
  </si>
  <si>
    <t>Chị Đinh Thị Hoa Huyền</t>
  </si>
  <si>
    <t>Chị Nguyễn Thị Phương Nga</t>
  </si>
  <si>
    <t>FB Tep</t>
  </si>
  <si>
    <t>Chị Ngân Lưu</t>
  </si>
  <si>
    <t>FB Ngô Hiền Châm</t>
  </si>
  <si>
    <t>Chị Vũ Minh Hiền</t>
  </si>
  <si>
    <t>Chị Đinh Thị Vân Anh</t>
  </si>
  <si>
    <t>FB Cát Chi Trần</t>
  </si>
  <si>
    <t>Người chuyển tiền: Võ Long Bình</t>
  </si>
  <si>
    <t>Chú Lập- Cô Minh Anh</t>
  </si>
  <si>
    <t>Người chuyển tiền: Nguyễn Thị Ngọc Lan</t>
  </si>
  <si>
    <t>Chị Vũ Thị Dung</t>
  </si>
  <si>
    <t>Anh Nguyễn Đặng Minh Quân</t>
  </si>
  <si>
    <t>Người chuyển tiền: Đoàn Thị Phương Thảo</t>
  </si>
  <si>
    <t>Chị Phạm Thị Quỳnh Anh</t>
  </si>
  <si>
    <t>Nhà hảo tâm Nhung-Minh</t>
  </si>
  <si>
    <t>Chị Nguyễn Thanh Huế</t>
  </si>
  <si>
    <t>FB Mang Dang</t>
  </si>
  <si>
    <t>Chị Nguyễn Thị Phương Vy</t>
  </si>
  <si>
    <t>Chị Huỳnh Thị Mỹ Nhung</t>
  </si>
  <si>
    <t>Nhà Hảo tâm "Little Finger"</t>
  </si>
  <si>
    <t>Người chuyển tiền: Phạm Thị Minh Đức</t>
  </si>
  <si>
    <t>Chị Nguyễn Thị Tươi</t>
  </si>
  <si>
    <t>Cháu Lê Thị Trâm</t>
  </si>
  <si>
    <t>Người chuyển tiền: Lê Thị Thùy Dương</t>
  </si>
  <si>
    <t>Cháu Trần Gia Khánh</t>
  </si>
  <si>
    <t>Cháu Trần Tiểu Yến</t>
  </si>
  <si>
    <t>Cháu Trang</t>
  </si>
  <si>
    <t>Người chuyển tiền: Lại Ngọc Dung</t>
  </si>
  <si>
    <t>Chị Lê Nguyễn Chi Mai</t>
  </si>
  <si>
    <t>Chị Lê Thị Diệp</t>
  </si>
  <si>
    <t>Chị Hoàng Thị Hà Giang</t>
  </si>
  <si>
    <t>Chị Hà Thị Hải Yến</t>
  </si>
  <si>
    <t>Anh Phạm Tuấn Anh</t>
  </si>
  <si>
    <t>Người chuyển tiền: Cao Thị Ngọc Bích</t>
  </si>
  <si>
    <t>Chị Lương Thúy Vân</t>
  </si>
  <si>
    <t>Chị Nguyễn Thu Phương</t>
  </si>
  <si>
    <t>Anh Phan Việt Đức</t>
  </si>
  <si>
    <t>Chị Nhung Phan</t>
  </si>
  <si>
    <t>Nhà Hảo tâm "H"</t>
  </si>
  <si>
    <t>Chị Nguyễn Thị Thanh Xuân</t>
  </si>
  <si>
    <t>31/10/2017</t>
  </si>
  <si>
    <t>Anh Nguyễn Quang Chiến</t>
  </si>
  <si>
    <t>Chị Phạm Thị Quỳnh Nga</t>
  </si>
  <si>
    <t>Chị Phạm Thị Thu Trang</t>
  </si>
  <si>
    <t>Chị Nguyễn Thị Kim Hiếu</t>
  </si>
  <si>
    <t>Chị Võ Thị Lan Phương</t>
  </si>
  <si>
    <t>Chị Thanh Nhung</t>
  </si>
  <si>
    <t>FB Phương Thảo</t>
  </si>
  <si>
    <t>Chị Thơm royal</t>
  </si>
  <si>
    <t>Chị Đồng Lê Khánh Ngọc</t>
  </si>
  <si>
    <t>Chị Phạm Thanh Thúy Trúc</t>
  </si>
  <si>
    <t>Mã giao dịch: FT17278444830665\BNK</t>
  </si>
  <si>
    <t>Mã giao dịch: FT17278646087471\BNK</t>
  </si>
  <si>
    <t>Cháu Nguyễn Diệu Anh</t>
  </si>
  <si>
    <t>Chị Vũ Thùy Trang</t>
  </si>
  <si>
    <t>Người chuyển tiền: Trần Thị Ngân</t>
  </si>
  <si>
    <t>Chị Phạm Thị Như Cầm</t>
  </si>
  <si>
    <t>Mã giao dịch: FT17259646435800\BNK\</t>
  </si>
  <si>
    <t>Mã giao dịch: FT17241630639193\BNK</t>
  </si>
  <si>
    <t>Mã giao dịch: FT17241391490873\BNK</t>
  </si>
  <si>
    <t>Mã giao dịch: FT17241630128170\BNK</t>
  </si>
  <si>
    <t>Mã giao dịch: FT17241199096850\B14</t>
  </si>
  <si>
    <t>Mã giao dịch: FT17242195703710\B37</t>
  </si>
  <si>
    <t>Mã giao dịch: FT17242226781043\BNK</t>
  </si>
  <si>
    <t>Mã giao dịch: FT17242424000201\BNK</t>
  </si>
  <si>
    <t>Mã giao dịch: FT17188448900901\BNK</t>
  </si>
  <si>
    <t>Mã giao dịch: FT17173977741790\BNK</t>
  </si>
  <si>
    <t>Mã giao dịch: FT17174656098068\BNK</t>
  </si>
  <si>
    <t>Chị Phạm Vân Anh</t>
  </si>
  <si>
    <t>Mã giao dịch: FT17129029337268</t>
  </si>
  <si>
    <t>MT61</t>
  </si>
  <si>
    <t>01/11/2017</t>
  </si>
  <si>
    <t>Số 337A Phố Huế, Phường Phố Huế, Quận Hai Bà Trưng, TP Hà Nội</t>
  </si>
  <si>
    <t>Chị Thanh Thảo</t>
  </si>
  <si>
    <t>Chị Nguyễn Thúy Hà</t>
  </si>
  <si>
    <t>FB Eliana Nguyen</t>
  </si>
  <si>
    <t>MT62</t>
  </si>
  <si>
    <t>Chị "H" Đà Lạt- 093...386</t>
  </si>
  <si>
    <t>Anh Chu Thanh Tùng</t>
  </si>
  <si>
    <t>FB Thu Italia Do</t>
  </si>
  <si>
    <t>Mã giao dịch: TT17278187583038\B03</t>
  </si>
  <si>
    <t>Mã giao dịch: FT17279284791465\BNK</t>
  </si>
  <si>
    <t>Mã giao dịch: FT17298826470307\BNK</t>
  </si>
  <si>
    <t>Mã giao dịch: FT17298884434204\BNK</t>
  </si>
  <si>
    <t>Mã giao dịch: FT17299000083395\B09</t>
  </si>
  <si>
    <t>Mã giao dịch: FT17299293614876\BNK</t>
  </si>
  <si>
    <t>Mã giao dịch: FT17299293690377\BNK</t>
  </si>
  <si>
    <t>Mã giao dịch: FT17299432415769\BNK</t>
  </si>
  <si>
    <t>Mã giao dịch: TT17300000070001</t>
  </si>
  <si>
    <t>Mã giao dịch: FT17300500415689\BNK</t>
  </si>
  <si>
    <t>Mã giao dịch: FT17300048270426\BNK</t>
  </si>
  <si>
    <t>Mã giao dịch: FT17300387676459\BNK</t>
  </si>
  <si>
    <t>Mã giao dịch: FT17300851939062\BNK</t>
  </si>
  <si>
    <t>Mã giao dịch: FT17300851970733\BNK</t>
  </si>
  <si>
    <t>Mã giao dịch: FT17300740414897\BNK</t>
  </si>
  <si>
    <t>Mã giao dịch: FT17300689211519\BNK</t>
  </si>
  <si>
    <t>Mã giao dịch: FT17301963582010\BNK</t>
  </si>
  <si>
    <t>Mã giao dịch: FT17301775850277\BNK</t>
  </si>
  <si>
    <t>Mã giao dịch: FT17301966070396\BNK</t>
  </si>
  <si>
    <t>Mã giao dịch: FT17303385778386\BNK</t>
  </si>
  <si>
    <t>Mã giao dịch: FT17303364782443\BNK</t>
  </si>
  <si>
    <t>Chị Nguyễn Ngọc Hoa</t>
  </si>
  <si>
    <t>FB Thu Hen</t>
  </si>
  <si>
    <t>Người chuyển tiền: Lim Minh Ngọc</t>
  </si>
  <si>
    <t>FB Dang Hien Anh</t>
  </si>
  <si>
    <t>Chị Phạm Lê Dung</t>
  </si>
  <si>
    <t>Học sinh lớp 10 Trường Quốc tế Việt Úc</t>
  </si>
  <si>
    <t>Chị Hà Linh</t>
  </si>
  <si>
    <t>Người chuyển tiền: Nguyễn Thị Thùy Linh</t>
  </si>
  <si>
    <t>Từ Sơn - Bắc Ninh (FB Chitpi)</t>
  </si>
  <si>
    <t>FB Dinh Yun</t>
  </si>
  <si>
    <t>Rút tiền ủng hộ Cháu Đào Thị Hà Vĩnh Phúc</t>
  </si>
  <si>
    <t>Vợ Chồng Anh Hùng Giang</t>
  </si>
  <si>
    <t>Chị Trần Thị Lan Hương</t>
  </si>
  <si>
    <t>Chị Kim Hương</t>
  </si>
  <si>
    <t>FB Kim Hương Hoàng</t>
  </si>
  <si>
    <t>Gia đình anh Phạm Quang Phát và chị Lê Kim Dung</t>
  </si>
  <si>
    <t>Số 93-93A ngõ 97 Hoàng Cầu, phường Ô Chợ Dừa, quận Đống Đa, Hà Nội</t>
  </si>
  <si>
    <t>FB Dung Thái Ngọc</t>
  </si>
  <si>
    <t>46 Hàng Giấy, FB Phúc An Trí</t>
  </si>
  <si>
    <t>Chị Phan Thu Hương</t>
  </si>
  <si>
    <t>Anh Tạ Viết Thọ</t>
  </si>
  <si>
    <t>Người chuyển tiền: Đặng Thị Thanh Thủy</t>
  </si>
  <si>
    <t>Anh Nguyễn Quốc Huấn</t>
  </si>
  <si>
    <t>Chị Vũ Bích Hạnh</t>
  </si>
  <si>
    <t>Chi hỗ trợ tiền ăn cho cháu Đinh Quang Tuấn MT60</t>
  </si>
  <si>
    <t>Thanh toán viện phí mổ tim cho cháu Đinh Quang Tuấn MT60</t>
  </si>
  <si>
    <t>Phí CK</t>
  </si>
  <si>
    <t>Cô Đoàn Kim Hoa</t>
  </si>
  <si>
    <t>Thanh toán viện phí cho bệnh nhân Nguyễn Vân Anh (MT61) đang điều trị tại Q2 Tim mạch Bệnh viện Bạch Mai</t>
  </si>
  <si>
    <t>Cô Đỗ Ngọc Lan</t>
  </si>
  <si>
    <t>P1001 CT2 Ngô Thì Nhậm, Hà Đông</t>
  </si>
  <si>
    <t>25/11/2017</t>
  </si>
  <si>
    <t>29/11/2017</t>
  </si>
  <si>
    <t>Anh Đoàn Minh Tuấn</t>
  </si>
  <si>
    <t>13/11/2017</t>
  </si>
  <si>
    <t>14/11/2017</t>
  </si>
  <si>
    <t>Thanh toán viện phí MT62- Cháu Lường Thị Bảo Ngọc </t>
  </si>
  <si>
    <t>13/12/2017</t>
  </si>
  <si>
    <t>18/12/2017</t>
  </si>
  <si>
    <t>25/12/2017</t>
  </si>
  <si>
    <t>Học sinh lớp 7 Trường Quốc tế Việt Úc</t>
  </si>
  <si>
    <t xml:space="preserve">- Trích 500.000.000 đồng làm sổ tiết kiệm thời hạn 6 tháng kể từ ngày 05/10/2017 tới ngày 05/04/2018
</t>
  </si>
  <si>
    <t xml:space="preserve">- Trích 300 triệu làm sổ tiết kiệm thời hạn 6 tháng kể từ ngày 2/6/2016. Sổ sẽ tự động quay vòng với sổ tiền gửi mới bao gồm tiền gốc và tiền lãi lũy kế
- Trích 100 triệu làm sổ tiết kiệm thời hạn 2 tháng kể từ ngày 2/6/2016. Sổ sẽ tự động quay vòng với sổ tiền gửi mới bao gồm tiền gốc và tiền lãi lũy kế
</t>
  </si>
  <si>
    <t xml:space="preserve">- Trích 300 triệu làm sổ tiết kiệm thời hạn 6 tháng kể từ ngày 1/12/2016 đến ngày 01/06/2017. 
'- Trích 100.000.000 đồng làm sổ tiết kiệm thời hạn 2 tháng kể từ ngày 02/12/2016. Sổ sẽ tự động quay vòng kỳ hạn 2 tháng với sổ tiền gửi mới bao gồm tiền gốc và tiền lãi lũy kế  
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</si>
</sst>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_(* #,##0_);_(* \(#,##0\);_(* &quot;-&quot;??_);_(@_)"/>
    <numFmt numFmtId="174" formatCode="dd/m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_);_(* \(#,##0.0\);_(* &quot;-&quot;??_);_(@_)"/>
    <numFmt numFmtId="180" formatCode="mmm\-yyyy"/>
    <numFmt numFmtId="181" formatCode="[$-1010000]d/m/yy;@"/>
    <numFmt numFmtId="182" formatCode="[$-42A]dd\ mmmm\ yyyy"/>
    <numFmt numFmtId="183" formatCode="mm/dd/yyyy"/>
    <numFmt numFmtId="184" formatCode="[$-409]dddd\,\ mmmm\ dd\,\ yyyy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b/>
      <sz val="17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7"/>
      <name val="Times New Roman"/>
      <family val="1"/>
    </font>
    <font>
      <b/>
      <sz val="13"/>
      <color indexed="17"/>
      <name val="Times New Roman"/>
      <family val="1"/>
    </font>
    <font>
      <b/>
      <sz val="13"/>
      <color indexed="60"/>
      <name val="Times New Roman"/>
      <family val="1"/>
    </font>
    <font>
      <sz val="15"/>
      <color indexed="8"/>
      <name val="Times New Roman"/>
      <family val="1"/>
    </font>
    <font>
      <sz val="15"/>
      <color indexed="63"/>
      <name val="Times New Roman"/>
      <family val="1"/>
    </font>
    <font>
      <b/>
      <i/>
      <sz val="13"/>
      <color indexed="17"/>
      <name val="Times New Roman"/>
      <family val="1"/>
    </font>
    <font>
      <i/>
      <sz val="13"/>
      <color indexed="12"/>
      <name val="Times New Roman"/>
      <family val="1"/>
    </font>
    <font>
      <b/>
      <sz val="13"/>
      <color indexed="30"/>
      <name val="Times New Roman"/>
      <family val="1"/>
    </font>
    <font>
      <b/>
      <sz val="15"/>
      <color indexed="60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7"/>
      <name val="Times New Roman"/>
      <family val="1"/>
    </font>
    <font>
      <b/>
      <i/>
      <sz val="15"/>
      <color indexed="17"/>
      <name val="Times New Roman"/>
      <family val="1"/>
    </font>
    <font>
      <i/>
      <sz val="15"/>
      <color indexed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10"/>
      <name val="Times New Roman"/>
      <family val="1"/>
    </font>
    <font>
      <sz val="11"/>
      <name val="Calibri"/>
      <family val="2"/>
    </font>
    <font>
      <sz val="12"/>
      <color indexed="8"/>
      <name val="Verdana"/>
      <family val="2"/>
    </font>
    <font>
      <sz val="8"/>
      <name val="Segoe UI"/>
      <family val="2"/>
    </font>
    <font>
      <b/>
      <sz val="30"/>
      <color indexed="8"/>
      <name val="Times New Roman"/>
      <family val="0"/>
    </font>
    <font>
      <b/>
      <sz val="30"/>
      <color indexed="9"/>
      <name val="Times New Roman"/>
      <family val="0"/>
    </font>
    <font>
      <sz val="30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5"/>
      <color rgb="FFFF0000"/>
      <name val="Times New Roman"/>
      <family val="1"/>
    </font>
    <font>
      <sz val="15"/>
      <color theme="1"/>
      <name val="Times New Roman"/>
      <family val="1"/>
    </font>
    <font>
      <sz val="15"/>
      <color rgb="FF1D2129"/>
      <name val="Times New Roman"/>
      <family val="1"/>
    </font>
    <font>
      <sz val="12"/>
      <color rgb="FF0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6" borderId="4" applyNumberFormat="0" applyAlignment="0" applyProtection="0"/>
    <xf numFmtId="0" fontId="57" fillId="27" borderId="5" applyNumberFormat="0" applyAlignment="0" applyProtection="0"/>
    <xf numFmtId="0" fontId="0" fillId="28" borderId="6" applyNumberFormat="0" applyFont="0" applyAlignment="0" applyProtection="0"/>
    <xf numFmtId="0" fontId="58" fillId="29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8" applyNumberFormat="0" applyFill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6" borderId="5" applyNumberFormat="0" applyAlignment="0" applyProtection="0"/>
    <xf numFmtId="0" fontId="64" fillId="0" borderId="9" applyNumberFormat="0" applyFill="0" applyAlignment="0" applyProtection="0"/>
    <xf numFmtId="0" fontId="65" fillId="30" borderId="0" applyNumberFormat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173" fontId="13" fillId="0" borderId="10" xfId="43" applyNumberFormat="1" applyFont="1" applyFill="1" applyBorder="1" applyAlignment="1">
      <alignment horizontal="left" vertical="center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73" fontId="13" fillId="0" borderId="10" xfId="43" applyNumberFormat="1" applyFont="1" applyFill="1" applyBorder="1" applyAlignment="1">
      <alignment horizontal="center" vertical="center"/>
    </xf>
    <xf numFmtId="173" fontId="2" fillId="0" borderId="0" xfId="43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/>
    </xf>
    <xf numFmtId="3" fontId="17" fillId="0" borderId="0" xfId="0" applyNumberFormat="1" applyFont="1" applyFill="1" applyBorder="1" applyAlignment="1" applyProtection="1">
      <alignment vertical="center" wrapText="1"/>
      <protection/>
    </xf>
    <xf numFmtId="3" fontId="12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/>
    </xf>
    <xf numFmtId="172" fontId="4" fillId="0" borderId="10" xfId="0" applyNumberFormat="1" applyFont="1" applyFill="1" applyBorder="1" applyAlignment="1">
      <alignment horizontal="center" vertical="center"/>
    </xf>
    <xf numFmtId="173" fontId="4" fillId="0" borderId="10" xfId="43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 wrapText="1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5" fillId="33" borderId="10" xfId="0" applyFont="1" applyFill="1" applyBorder="1" applyAlignment="1" applyProtection="1">
      <alignment vertical="center" wrapText="1"/>
      <protection/>
    </xf>
    <xf numFmtId="49" fontId="16" fillId="33" borderId="10" xfId="53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173" fontId="13" fillId="0" borderId="0" xfId="43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3" fontId="18" fillId="35" borderId="11" xfId="0" applyNumberFormat="1" applyFont="1" applyFill="1" applyBorder="1" applyAlignment="1" applyProtection="1">
      <alignment horizontal="center" vertical="center"/>
      <protection/>
    </xf>
    <xf numFmtId="3" fontId="18" fillId="34" borderId="11" xfId="0" applyNumberFormat="1" applyFont="1" applyFill="1" applyBorder="1" applyAlignment="1" applyProtection="1">
      <alignment horizontal="center" vertical="center"/>
      <protection/>
    </xf>
    <xf numFmtId="3" fontId="18" fillId="36" borderId="11" xfId="0" applyNumberFormat="1" applyFont="1" applyFill="1" applyBorder="1" applyAlignment="1" applyProtection="1">
      <alignment horizontal="center" vertical="center"/>
      <protection/>
    </xf>
    <xf numFmtId="0" fontId="19" fillId="35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 wrapText="1"/>
      <protection/>
    </xf>
    <xf numFmtId="3" fontId="18" fillId="36" borderId="10" xfId="0" applyNumberFormat="1" applyFont="1" applyFill="1" applyBorder="1" applyAlignment="1" applyProtection="1">
      <alignment horizontal="center" vertical="center"/>
      <protection/>
    </xf>
    <xf numFmtId="3" fontId="18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vertical="center" wrapText="1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vertical="center" wrapText="1"/>
      <protection/>
    </xf>
    <xf numFmtId="49" fontId="22" fillId="33" borderId="0" xfId="53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173" fontId="4" fillId="0" borderId="0" xfId="43" applyNumberFormat="1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 wrapText="1"/>
    </xf>
    <xf numFmtId="173" fontId="4" fillId="0" borderId="0" xfId="43" applyNumberFormat="1" applyFont="1" applyFill="1" applyBorder="1" applyAlignment="1">
      <alignment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49" fontId="16" fillId="33" borderId="12" xfId="53" applyNumberFormat="1" applyFont="1" applyFill="1" applyBorder="1" applyAlignment="1" applyProtection="1">
      <alignment horizontal="right" vertical="center" wrapText="1"/>
      <protection/>
    </xf>
    <xf numFmtId="49" fontId="16" fillId="33" borderId="14" xfId="5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Alignment="1" applyProtection="1">
      <alignment horizontal="center" vertical="center"/>
      <protection locked="0"/>
    </xf>
    <xf numFmtId="3" fontId="7" fillId="35" borderId="10" xfId="0" applyNumberFormat="1" applyFont="1" applyFill="1" applyBorder="1" applyAlignment="1" applyProtection="1">
      <alignment horizontal="center" vertical="center" wrapText="1"/>
      <protection/>
    </xf>
    <xf numFmtId="3" fontId="70" fillId="0" borderId="10" xfId="0" applyNumberFormat="1" applyFont="1" applyBorder="1" applyAlignment="1" applyProtection="1">
      <alignment horizontal="center" vertical="center"/>
      <protection locked="0"/>
    </xf>
    <xf numFmtId="3" fontId="70" fillId="0" borderId="10" xfId="0" applyNumberFormat="1" applyFont="1" applyFill="1" applyBorder="1" applyAlignment="1" applyProtection="1">
      <alignment horizontal="center" vertical="center"/>
      <protection locked="0"/>
    </xf>
    <xf numFmtId="0" fontId="70" fillId="0" borderId="10" xfId="0" applyFont="1" applyFill="1" applyBorder="1" applyAlignment="1" applyProtection="1">
      <alignment horizontal="left" vertical="center" wrapText="1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13" fillId="37" borderId="10" xfId="0" applyFont="1" applyFill="1" applyBorder="1" applyAlignment="1">
      <alignment horizontal="center" vertical="center"/>
    </xf>
    <xf numFmtId="173" fontId="45" fillId="0" borderId="10" xfId="43" applyNumberFormat="1" applyFont="1" applyBorder="1" applyAlignment="1">
      <alignment/>
    </xf>
    <xf numFmtId="3" fontId="25" fillId="0" borderId="0" xfId="0" applyNumberFormat="1" applyFont="1" applyAlignment="1" applyProtection="1">
      <alignment vertical="center"/>
      <protection/>
    </xf>
    <xf numFmtId="14" fontId="4" fillId="33" borderId="0" xfId="0" applyNumberFormat="1" applyFont="1" applyFill="1" applyAlignment="1" applyProtection="1">
      <alignment vertical="center"/>
      <protection/>
    </xf>
    <xf numFmtId="14" fontId="20" fillId="33" borderId="0" xfId="0" applyNumberFormat="1" applyFont="1" applyFill="1" applyBorder="1" applyAlignment="1" applyProtection="1">
      <alignment vertical="center"/>
      <protection/>
    </xf>
    <xf numFmtId="14" fontId="4" fillId="33" borderId="0" xfId="0" applyNumberFormat="1" applyFont="1" applyFill="1" applyAlignment="1" applyProtection="1">
      <alignment horizontal="center" vertical="center"/>
      <protection/>
    </xf>
    <xf numFmtId="14" fontId="13" fillId="0" borderId="10" xfId="0" applyNumberFormat="1" applyFont="1" applyFill="1" applyBorder="1" applyAlignment="1" quotePrefix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0" borderId="10" xfId="0" applyFont="1" applyBorder="1" applyAlignment="1">
      <alignment/>
    </xf>
    <xf numFmtId="0" fontId="71" fillId="0" borderId="0" xfId="0" applyFont="1" applyAlignment="1">
      <alignment wrapText="1"/>
    </xf>
    <xf numFmtId="0" fontId="4" fillId="0" borderId="10" xfId="0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0" fontId="7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wrapText="1"/>
    </xf>
    <xf numFmtId="0" fontId="71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vertical="center"/>
    </xf>
    <xf numFmtId="0" fontId="71" fillId="0" borderId="10" xfId="0" applyFont="1" applyBorder="1" applyAlignment="1">
      <alignment/>
    </xf>
    <xf numFmtId="14" fontId="4" fillId="0" borderId="10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/>
    </xf>
    <xf numFmtId="172" fontId="13" fillId="0" borderId="10" xfId="0" applyNumberFormat="1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 applyProtection="1">
      <alignment horizontal="center" vertical="center"/>
      <protection/>
    </xf>
    <xf numFmtId="173" fontId="70" fillId="0" borderId="0" xfId="43" applyNumberFormat="1" applyFont="1" applyBorder="1" applyAlignment="1">
      <alignment vertical="center"/>
    </xf>
    <xf numFmtId="0" fontId="70" fillId="0" borderId="0" xfId="0" applyFont="1" applyBorder="1" applyAlignment="1" applyProtection="1">
      <alignment vertical="center"/>
      <protection locked="0"/>
    </xf>
    <xf numFmtId="172" fontId="4" fillId="0" borderId="10" xfId="0" applyNumberFormat="1" applyFont="1" applyFill="1" applyBorder="1" applyAlignment="1">
      <alignment horizontal="left" vertical="center"/>
    </xf>
    <xf numFmtId="172" fontId="13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Alignment="1">
      <alignment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5" fillId="34" borderId="11" xfId="0" applyNumberFormat="1" applyFont="1" applyFill="1" applyBorder="1" applyAlignment="1" applyProtection="1">
      <alignment horizontal="center" vertical="center" wrapText="1"/>
      <protection/>
    </xf>
    <xf numFmtId="14" fontId="5" fillId="34" borderId="10" xfId="0" applyNumberFormat="1" applyFont="1" applyFill="1" applyBorder="1" applyAlignment="1" applyProtection="1">
      <alignment horizontal="center" vertical="center"/>
      <protection/>
    </xf>
    <xf numFmtId="171" fontId="4" fillId="0" borderId="0" xfId="43" applyFont="1" applyAlignment="1" applyProtection="1">
      <alignment horizontal="left" vertical="center"/>
      <protection locked="0"/>
    </xf>
    <xf numFmtId="171" fontId="4" fillId="0" borderId="0" xfId="0" applyNumberFormat="1" applyFont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172" fontId="4" fillId="33" borderId="0" xfId="0" applyNumberFormat="1" applyFont="1" applyFill="1" applyAlignment="1" applyProtection="1">
      <alignment vertical="center"/>
      <protection/>
    </xf>
    <xf numFmtId="172" fontId="20" fillId="33" borderId="0" xfId="0" applyNumberFormat="1" applyFont="1" applyFill="1" applyBorder="1" applyAlignment="1" applyProtection="1">
      <alignment vertical="center"/>
      <protection/>
    </xf>
    <xf numFmtId="172" fontId="4" fillId="33" borderId="0" xfId="0" applyNumberFormat="1" applyFont="1" applyFill="1" applyAlignment="1" applyProtection="1">
      <alignment horizontal="center" vertical="center"/>
      <protection/>
    </xf>
    <xf numFmtId="172" fontId="4" fillId="0" borderId="0" xfId="0" applyNumberFormat="1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71" fillId="0" borderId="10" xfId="50" applyFont="1" applyFill="1" applyBorder="1" applyAlignment="1" applyProtection="1">
      <alignment horizontal="left" vertical="center" wrapText="1"/>
      <protection locked="0"/>
    </xf>
    <xf numFmtId="0" fontId="71" fillId="0" borderId="10" xfId="50" applyFont="1" applyFill="1" applyBorder="1" applyAlignment="1" applyProtection="1" quotePrefix="1">
      <alignment horizontal="left" vertical="center" wrapText="1"/>
      <protection locked="0"/>
    </xf>
    <xf numFmtId="0" fontId="4" fillId="0" borderId="0" xfId="0" applyFont="1" applyBorder="1" applyAlignment="1" applyProtection="1" quotePrefix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left" vertical="center"/>
      <protection locked="0"/>
    </xf>
    <xf numFmtId="0" fontId="4" fillId="0" borderId="10" xfId="0" applyFont="1" applyBorder="1" applyAlignment="1" applyProtection="1" quotePrefix="1">
      <alignment horizontal="left" vertical="center" wrapText="1"/>
      <protection locked="0"/>
    </xf>
    <xf numFmtId="49" fontId="4" fillId="37" borderId="10" xfId="0" applyNumberFormat="1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left" vertical="center" wrapText="1"/>
      <protection locked="0"/>
    </xf>
    <xf numFmtId="0" fontId="4" fillId="37" borderId="10" xfId="0" applyFont="1" applyFill="1" applyBorder="1" applyAlignment="1">
      <alignment vertical="center" wrapText="1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37" borderId="10" xfId="0" applyFont="1" applyFill="1" applyBorder="1" applyAlignment="1" applyProtection="1">
      <alignment vertical="center"/>
      <protection locked="0"/>
    </xf>
    <xf numFmtId="0" fontId="4" fillId="37" borderId="10" xfId="0" applyFont="1" applyFill="1" applyBorder="1" applyAlignment="1" applyProtection="1">
      <alignment horizontal="left" vertical="center"/>
      <protection locked="0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0" fontId="4" fillId="37" borderId="10" xfId="0" applyFont="1" applyFill="1" applyBorder="1" applyAlignment="1">
      <alignment horizontal="center" vertical="center"/>
    </xf>
    <xf numFmtId="172" fontId="4" fillId="37" borderId="10" xfId="0" applyNumberFormat="1" applyFont="1" applyFill="1" applyBorder="1" applyAlignment="1">
      <alignment horizontal="center" vertical="center"/>
    </xf>
    <xf numFmtId="173" fontId="4" fillId="37" borderId="10" xfId="43" applyNumberFormat="1" applyFont="1" applyFill="1" applyBorder="1" applyAlignment="1">
      <alignment horizontal="center" vertical="center"/>
    </xf>
    <xf numFmtId="0" fontId="13" fillId="12" borderId="10" xfId="0" applyFont="1" applyFill="1" applyBorder="1" applyAlignment="1">
      <alignment horizontal="center" vertical="center"/>
    </xf>
    <xf numFmtId="49" fontId="4" fillId="12" borderId="10" xfId="0" applyNumberFormat="1" applyFont="1" applyFill="1" applyBorder="1" applyAlignment="1" applyProtection="1">
      <alignment horizontal="center" vertical="center"/>
      <protection/>
    </xf>
    <xf numFmtId="174" fontId="13" fillId="12" borderId="10" xfId="0" applyNumberFormat="1" applyFont="1" applyFill="1" applyBorder="1" applyAlignment="1">
      <alignment horizontal="center" vertical="center"/>
    </xf>
    <xf numFmtId="0" fontId="4" fillId="12" borderId="10" xfId="0" applyFont="1" applyFill="1" applyBorder="1" applyAlignment="1" applyProtection="1">
      <alignment horizontal="left" vertical="center" wrapText="1"/>
      <protection locked="0"/>
    </xf>
    <xf numFmtId="0" fontId="4" fillId="12" borderId="10" xfId="0" applyFont="1" applyFill="1" applyBorder="1" applyAlignment="1">
      <alignment vertical="center" wrapText="1"/>
    </xf>
    <xf numFmtId="3" fontId="4" fillId="12" borderId="10" xfId="0" applyNumberFormat="1" applyFont="1" applyFill="1" applyBorder="1" applyAlignment="1" applyProtection="1">
      <alignment horizontal="center" vertical="center"/>
      <protection locked="0"/>
    </xf>
    <xf numFmtId="172" fontId="13" fillId="12" borderId="10" xfId="0" applyNumberFormat="1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vertical="center" wrapText="1"/>
    </xf>
    <xf numFmtId="0" fontId="4" fillId="12" borderId="10" xfId="0" applyFont="1" applyFill="1" applyBorder="1" applyAlignment="1" applyProtection="1">
      <alignment vertical="center"/>
      <protection locked="0"/>
    </xf>
    <xf numFmtId="0" fontId="4" fillId="12" borderId="10" xfId="0" applyFont="1" applyFill="1" applyBorder="1" applyAlignment="1" applyProtection="1">
      <alignment vertical="center" wrapText="1"/>
      <protection locked="0"/>
    </xf>
    <xf numFmtId="14" fontId="13" fillId="12" borderId="10" xfId="0" applyNumberFormat="1" applyFont="1" applyFill="1" applyBorder="1" applyAlignment="1" quotePrefix="1">
      <alignment horizontal="center" vertical="center"/>
    </xf>
    <xf numFmtId="0" fontId="71" fillId="12" borderId="0" xfId="0" applyFont="1" applyFill="1" applyAlignment="1">
      <alignment/>
    </xf>
    <xf numFmtId="0" fontId="71" fillId="12" borderId="10" xfId="0" applyFont="1" applyFill="1" applyBorder="1" applyAlignment="1">
      <alignment vertical="center" wrapText="1"/>
    </xf>
    <xf numFmtId="181" fontId="13" fillId="12" borderId="10" xfId="0" applyNumberFormat="1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49" fontId="4" fillId="38" borderId="10" xfId="0" applyNumberFormat="1" applyFont="1" applyFill="1" applyBorder="1" applyAlignment="1" applyProtection="1">
      <alignment horizontal="center" vertical="center"/>
      <protection/>
    </xf>
    <xf numFmtId="172" fontId="13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 applyProtection="1">
      <alignment horizontal="left" vertical="center" wrapText="1"/>
      <protection locked="0"/>
    </xf>
    <xf numFmtId="3" fontId="4" fillId="38" borderId="10" xfId="0" applyNumberFormat="1" applyFont="1" applyFill="1" applyBorder="1" applyAlignment="1" applyProtection="1">
      <alignment horizontal="center" vertical="center"/>
      <protection locked="0"/>
    </xf>
    <xf numFmtId="173" fontId="4" fillId="38" borderId="0" xfId="43" applyNumberFormat="1" applyFont="1" applyFill="1" applyBorder="1" applyAlignment="1">
      <alignment vertical="center"/>
    </xf>
    <xf numFmtId="0" fontId="4" fillId="38" borderId="0" xfId="0" applyFont="1" applyFill="1" applyBorder="1" applyAlignment="1" applyProtection="1">
      <alignment vertical="center"/>
      <protection locked="0"/>
    </xf>
    <xf numFmtId="0" fontId="4" fillId="38" borderId="10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 quotePrefix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5" fillId="34" borderId="12" xfId="0" applyNumberFormat="1" applyFont="1" applyFill="1" applyBorder="1" applyAlignment="1" applyProtection="1">
      <alignment horizontal="center" vertical="center" wrapText="1"/>
      <protection/>
    </xf>
    <xf numFmtId="3" fontId="5" fillId="34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35" borderId="16" xfId="0" applyNumberFormat="1" applyFont="1" applyFill="1" applyBorder="1" applyAlignment="1" applyProtection="1">
      <alignment horizontal="center" vertical="center" wrapText="1"/>
      <protection/>
    </xf>
    <xf numFmtId="3" fontId="5" fillId="35" borderId="17" xfId="0" applyNumberFormat="1" applyFont="1" applyFill="1" applyBorder="1" applyAlignment="1" applyProtection="1">
      <alignment horizontal="center" vertical="center" wrapText="1"/>
      <protection/>
    </xf>
    <xf numFmtId="3" fontId="5" fillId="36" borderId="12" xfId="0" applyNumberFormat="1" applyFont="1" applyFill="1" applyBorder="1" applyAlignment="1" applyProtection="1">
      <alignment horizontal="center" vertical="center" wrapText="1"/>
      <protection/>
    </xf>
    <xf numFmtId="3" fontId="5" fillId="36" borderId="15" xfId="0" applyNumberFormat="1" applyFont="1" applyFill="1" applyBorder="1" applyAlignment="1" applyProtection="1">
      <alignment horizontal="center" vertical="center" wrapText="1"/>
      <protection/>
    </xf>
    <xf numFmtId="3" fontId="5" fillId="36" borderId="11" xfId="0" applyNumberFormat="1" applyFont="1" applyFill="1" applyBorder="1" applyAlignment="1" applyProtection="1">
      <alignment horizontal="center" vertical="center" wrapText="1"/>
      <protection/>
    </xf>
    <xf numFmtId="3" fontId="5" fillId="34" borderId="15" xfId="0" applyNumberFormat="1" applyFont="1" applyFill="1" applyBorder="1" applyAlignment="1" applyProtection="1">
      <alignment horizontal="center" vertical="center" wrapText="1"/>
      <protection/>
    </xf>
    <xf numFmtId="3" fontId="18" fillId="35" borderId="16" xfId="0" applyNumberFormat="1" applyFont="1" applyFill="1" applyBorder="1" applyAlignment="1" applyProtection="1">
      <alignment horizontal="center" vertical="center"/>
      <protection/>
    </xf>
    <xf numFmtId="3" fontId="18" fillId="35" borderId="17" xfId="0" applyNumberFormat="1" applyFont="1" applyFill="1" applyBorder="1" applyAlignment="1" applyProtection="1">
      <alignment horizontal="center" vertical="center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16" xfId="0" applyNumberFormat="1" applyFont="1" applyFill="1" applyBorder="1" applyAlignment="1" applyProtection="1">
      <alignment horizontal="center" vertical="center"/>
      <protection/>
    </xf>
    <xf numFmtId="3" fontId="5" fillId="34" borderId="18" xfId="0" applyNumberFormat="1" applyFont="1" applyFill="1" applyBorder="1" applyAlignment="1" applyProtection="1">
      <alignment horizontal="center" vertical="center"/>
      <protection/>
    </xf>
    <xf numFmtId="3" fontId="5" fillId="34" borderId="17" xfId="0" applyNumberFormat="1" applyFont="1" applyFill="1" applyBorder="1" applyAlignment="1" applyProtection="1">
      <alignment horizontal="center" vertical="center"/>
      <protection/>
    </xf>
    <xf numFmtId="14" fontId="5" fillId="34" borderId="10" xfId="0" applyNumberFormat="1" applyFont="1" applyFill="1" applyBorder="1" applyAlignment="1" applyProtection="1">
      <alignment horizontal="center" vertical="center"/>
      <protection/>
    </xf>
    <xf numFmtId="172" fontId="5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 quotePrefix="1">
      <alignment horizontal="left" vertical="center" wrapText="1"/>
      <protection/>
    </xf>
    <xf numFmtId="0" fontId="4" fillId="0" borderId="11" xfId="0" applyFont="1" applyBorder="1" applyAlignment="1" applyProtection="1" quotePrefix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3" fontId="6" fillId="34" borderId="19" xfId="0" applyNumberFormat="1" applyFont="1" applyFill="1" applyBorder="1" applyAlignment="1" applyProtection="1">
      <alignment horizontal="center" vertical="center"/>
      <protection/>
    </xf>
    <xf numFmtId="3" fontId="6" fillId="34" borderId="2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35" borderId="10" xfId="0" applyNumberFormat="1" applyFont="1" applyFill="1" applyBorder="1" applyAlignment="1" applyProtection="1">
      <alignment horizontal="center" vertical="center" wrapText="1"/>
      <protection/>
    </xf>
    <xf numFmtId="3" fontId="7" fillId="36" borderId="12" xfId="0" applyNumberFormat="1" applyFont="1" applyFill="1" applyBorder="1" applyAlignment="1" applyProtection="1">
      <alignment horizontal="center" vertical="center" wrapText="1"/>
      <protection/>
    </xf>
    <xf numFmtId="3" fontId="7" fillId="36" borderId="15" xfId="0" applyNumberFormat="1" applyFont="1" applyFill="1" applyBorder="1" applyAlignment="1" applyProtection="1">
      <alignment horizontal="center" vertical="center" wrapText="1"/>
      <protection/>
    </xf>
    <xf numFmtId="3" fontId="7" fillId="36" borderId="11" xfId="0" applyNumberFormat="1" applyFont="1" applyFill="1" applyBorder="1" applyAlignment="1" applyProtection="1">
      <alignment horizontal="center" vertical="center" wrapText="1"/>
      <protection/>
    </xf>
    <xf numFmtId="3" fontId="7" fillId="34" borderId="12" xfId="0" applyNumberFormat="1" applyFont="1" applyFill="1" applyBorder="1" applyAlignment="1" applyProtection="1">
      <alignment horizontal="center" vertical="center" wrapText="1"/>
      <protection/>
    </xf>
    <xf numFmtId="3" fontId="7" fillId="34" borderId="15" xfId="0" applyNumberFormat="1" applyFont="1" applyFill="1" applyBorder="1" applyAlignment="1" applyProtection="1">
      <alignment horizontal="center" vertical="center" wrapText="1"/>
      <protection/>
    </xf>
    <xf numFmtId="3" fontId="7" fillId="34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Normal 2" xfId="49"/>
    <cellStyle name="Normal 3" xfId="50"/>
    <cellStyle name="Ô được Nối kết" xfId="51"/>
    <cellStyle name="Percent" xfId="52"/>
    <cellStyle name="Hyperlink" xfId="53"/>
    <cellStyle name="Followed Hyperlink" xfId="54"/>
    <cellStyle name="Currency" xfId="55"/>
    <cellStyle name="Currency [0]" xfId="56"/>
    <cellStyle name="Tiêu đề" xfId="57"/>
    <cellStyle name="Tính toán" xfId="58"/>
    <cellStyle name="Tổng" xfId="59"/>
    <cellStyle name="Tốt" xfId="60"/>
    <cellStyle name="Trung lập" xfId="61"/>
    <cellStyle name="Văn bản Cảnh báo" xfId="62"/>
    <cellStyle name="Văn bản Giải thích" xfId="63"/>
    <cellStyle name="Xấu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2286000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0"/>
          <a:ext cx="4152900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2286000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0"/>
          <a:ext cx="4152900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2286000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0"/>
          <a:ext cx="4152900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2286000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" y="0"/>
          <a:ext cx="4152900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2286000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625" y="0"/>
          <a:ext cx="4152900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2286000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625" y="0"/>
          <a:ext cx="4152900" cy="26765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1 - 2017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" y="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625" y="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625" y="0"/>
          <a:ext cx="4057650" cy="26670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10 - 2017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" y="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625" y="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625" y="0"/>
          <a:ext cx="4057650" cy="26670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11 - 2017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0"/>
          <a:ext cx="4086225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0"/>
          <a:ext cx="4086225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0"/>
          <a:ext cx="4086225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" y="0"/>
          <a:ext cx="4086225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625" y="0"/>
          <a:ext cx="4086225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625" y="0"/>
          <a:ext cx="4086225" cy="26670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12 - 2017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3</xdr:col>
      <xdr:colOff>2133600</xdr:colOff>
      <xdr:row>9</xdr:row>
      <xdr:rowOff>247650</xdr:rowOff>
    </xdr:to>
    <xdr:sp>
      <xdr:nvSpPr>
        <xdr:cNvPr id="1" name="Rectangle 6"/>
        <xdr:cNvSpPr>
          <a:spLocks/>
        </xdr:cNvSpPr>
      </xdr:nvSpPr>
      <xdr:spPr>
        <a:xfrm>
          <a:off x="85725" y="57150"/>
          <a:ext cx="3857625" cy="38957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NĂM</a:t>
          </a:r>
          <a:r>
            <a:rPr lang="en-US" cap="none" sz="3000" b="1" i="0" u="none" baseline="0">
              <a:solidFill>
                <a:srgbClr val="000000"/>
              </a:solidFill>
            </a:rPr>
            <a:t> 2017
</a:t>
          </a:r>
          <a:r>
            <a:rPr lang="en-US" cap="none" sz="3000" b="1" i="0" u="none" baseline="0">
              <a:solidFill>
                <a:srgbClr val="000000"/>
              </a:solidFill>
            </a:rPr>
            <a:t>(1/1/2017 -31/12/2017)</a:t>
          </a:r>
          <a:r>
            <a:rPr lang="en-US" cap="none" sz="3000" b="1" i="0" u="none" baseline="0">
              <a:solidFill>
                <a:srgbClr val="000000"/>
              </a:solidFill>
            </a:rPr>
            <a:t>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161925</xdr:colOff>
      <xdr:row>15</xdr:row>
      <xdr:rowOff>228600</xdr:rowOff>
    </xdr:from>
    <xdr:to>
      <xdr:col>3</xdr:col>
      <xdr:colOff>2409825</xdr:colOff>
      <xdr:row>24</xdr:row>
      <xdr:rowOff>9525</xdr:rowOff>
    </xdr:to>
    <xdr:sp>
      <xdr:nvSpPr>
        <xdr:cNvPr id="2" name="Rectangle 85"/>
        <xdr:cNvSpPr>
          <a:spLocks/>
        </xdr:cNvSpPr>
      </xdr:nvSpPr>
      <xdr:spPr>
        <a:xfrm>
          <a:off x="161925" y="5629275"/>
          <a:ext cx="4057650" cy="268605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1 - 2017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28</xdr:row>
      <xdr:rowOff>0</xdr:rowOff>
    </xdr:from>
    <xdr:to>
      <xdr:col>3</xdr:col>
      <xdr:colOff>2295525</xdr:colOff>
      <xdr:row>35</xdr:row>
      <xdr:rowOff>0</xdr:rowOff>
    </xdr:to>
    <xdr:sp>
      <xdr:nvSpPr>
        <xdr:cNvPr id="3" name="Rectangle 86"/>
        <xdr:cNvSpPr>
          <a:spLocks/>
        </xdr:cNvSpPr>
      </xdr:nvSpPr>
      <xdr:spPr>
        <a:xfrm>
          <a:off x="47625" y="9744075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28</xdr:row>
      <xdr:rowOff>0</xdr:rowOff>
    </xdr:from>
    <xdr:to>
      <xdr:col>3</xdr:col>
      <xdr:colOff>2295525</xdr:colOff>
      <xdr:row>35</xdr:row>
      <xdr:rowOff>0</xdr:rowOff>
    </xdr:to>
    <xdr:sp>
      <xdr:nvSpPr>
        <xdr:cNvPr id="4" name="Rectangle 87"/>
        <xdr:cNvSpPr>
          <a:spLocks/>
        </xdr:cNvSpPr>
      </xdr:nvSpPr>
      <xdr:spPr>
        <a:xfrm>
          <a:off x="47625" y="9744075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28</xdr:row>
      <xdr:rowOff>0</xdr:rowOff>
    </xdr:from>
    <xdr:to>
      <xdr:col>3</xdr:col>
      <xdr:colOff>2295525</xdr:colOff>
      <xdr:row>35</xdr:row>
      <xdr:rowOff>0</xdr:rowOff>
    </xdr:to>
    <xdr:sp>
      <xdr:nvSpPr>
        <xdr:cNvPr id="5" name="Rectangle 88"/>
        <xdr:cNvSpPr>
          <a:spLocks/>
        </xdr:cNvSpPr>
      </xdr:nvSpPr>
      <xdr:spPr>
        <a:xfrm>
          <a:off x="47625" y="9744075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28</xdr:row>
      <xdr:rowOff>0</xdr:rowOff>
    </xdr:from>
    <xdr:to>
      <xdr:col>3</xdr:col>
      <xdr:colOff>2295525</xdr:colOff>
      <xdr:row>35</xdr:row>
      <xdr:rowOff>0</xdr:rowOff>
    </xdr:to>
    <xdr:sp>
      <xdr:nvSpPr>
        <xdr:cNvPr id="6" name="Rectangle 89"/>
        <xdr:cNvSpPr>
          <a:spLocks/>
        </xdr:cNvSpPr>
      </xdr:nvSpPr>
      <xdr:spPr>
        <a:xfrm>
          <a:off x="47625" y="9744075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28</xdr:row>
      <xdr:rowOff>0</xdr:rowOff>
    </xdr:from>
    <xdr:to>
      <xdr:col>3</xdr:col>
      <xdr:colOff>2295525</xdr:colOff>
      <xdr:row>35</xdr:row>
      <xdr:rowOff>0</xdr:rowOff>
    </xdr:to>
    <xdr:sp>
      <xdr:nvSpPr>
        <xdr:cNvPr id="7" name="Rectangle 90"/>
        <xdr:cNvSpPr>
          <a:spLocks/>
        </xdr:cNvSpPr>
      </xdr:nvSpPr>
      <xdr:spPr>
        <a:xfrm>
          <a:off x="47625" y="9744075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28</xdr:row>
      <xdr:rowOff>0</xdr:rowOff>
    </xdr:from>
    <xdr:to>
      <xdr:col>3</xdr:col>
      <xdr:colOff>2295525</xdr:colOff>
      <xdr:row>36</xdr:row>
      <xdr:rowOff>9525</xdr:rowOff>
    </xdr:to>
    <xdr:sp>
      <xdr:nvSpPr>
        <xdr:cNvPr id="8" name="Rectangle 91"/>
        <xdr:cNvSpPr>
          <a:spLocks/>
        </xdr:cNvSpPr>
      </xdr:nvSpPr>
      <xdr:spPr>
        <a:xfrm>
          <a:off x="47625" y="9744075"/>
          <a:ext cx="4057650" cy="26765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2 - 2017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40</xdr:row>
      <xdr:rowOff>0</xdr:rowOff>
    </xdr:from>
    <xdr:to>
      <xdr:col>3</xdr:col>
      <xdr:colOff>2295525</xdr:colOff>
      <xdr:row>47</xdr:row>
      <xdr:rowOff>0</xdr:rowOff>
    </xdr:to>
    <xdr:sp>
      <xdr:nvSpPr>
        <xdr:cNvPr id="9" name="Rectangle 92"/>
        <xdr:cNvSpPr>
          <a:spLocks/>
        </xdr:cNvSpPr>
      </xdr:nvSpPr>
      <xdr:spPr>
        <a:xfrm>
          <a:off x="47625" y="1384935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40</xdr:row>
      <xdr:rowOff>0</xdr:rowOff>
    </xdr:from>
    <xdr:to>
      <xdr:col>3</xdr:col>
      <xdr:colOff>2295525</xdr:colOff>
      <xdr:row>47</xdr:row>
      <xdr:rowOff>0</xdr:rowOff>
    </xdr:to>
    <xdr:sp>
      <xdr:nvSpPr>
        <xdr:cNvPr id="10" name="Rectangle 93"/>
        <xdr:cNvSpPr>
          <a:spLocks/>
        </xdr:cNvSpPr>
      </xdr:nvSpPr>
      <xdr:spPr>
        <a:xfrm>
          <a:off x="47625" y="1384935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40</xdr:row>
      <xdr:rowOff>0</xdr:rowOff>
    </xdr:from>
    <xdr:to>
      <xdr:col>3</xdr:col>
      <xdr:colOff>2295525</xdr:colOff>
      <xdr:row>47</xdr:row>
      <xdr:rowOff>0</xdr:rowOff>
    </xdr:to>
    <xdr:sp>
      <xdr:nvSpPr>
        <xdr:cNvPr id="11" name="Rectangle 94"/>
        <xdr:cNvSpPr>
          <a:spLocks/>
        </xdr:cNvSpPr>
      </xdr:nvSpPr>
      <xdr:spPr>
        <a:xfrm>
          <a:off x="47625" y="1384935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40</xdr:row>
      <xdr:rowOff>0</xdr:rowOff>
    </xdr:from>
    <xdr:to>
      <xdr:col>3</xdr:col>
      <xdr:colOff>2295525</xdr:colOff>
      <xdr:row>47</xdr:row>
      <xdr:rowOff>0</xdr:rowOff>
    </xdr:to>
    <xdr:sp>
      <xdr:nvSpPr>
        <xdr:cNvPr id="12" name="Rectangle 95"/>
        <xdr:cNvSpPr>
          <a:spLocks/>
        </xdr:cNvSpPr>
      </xdr:nvSpPr>
      <xdr:spPr>
        <a:xfrm>
          <a:off x="47625" y="1384935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40</xdr:row>
      <xdr:rowOff>0</xdr:rowOff>
    </xdr:from>
    <xdr:to>
      <xdr:col>3</xdr:col>
      <xdr:colOff>2295525</xdr:colOff>
      <xdr:row>47</xdr:row>
      <xdr:rowOff>0</xdr:rowOff>
    </xdr:to>
    <xdr:sp>
      <xdr:nvSpPr>
        <xdr:cNvPr id="13" name="Rectangle 96"/>
        <xdr:cNvSpPr>
          <a:spLocks/>
        </xdr:cNvSpPr>
      </xdr:nvSpPr>
      <xdr:spPr>
        <a:xfrm>
          <a:off x="47625" y="1384935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40</xdr:row>
      <xdr:rowOff>0</xdr:rowOff>
    </xdr:from>
    <xdr:to>
      <xdr:col>3</xdr:col>
      <xdr:colOff>2295525</xdr:colOff>
      <xdr:row>48</xdr:row>
      <xdr:rowOff>9525</xdr:rowOff>
    </xdr:to>
    <xdr:sp>
      <xdr:nvSpPr>
        <xdr:cNvPr id="14" name="Rectangle 97"/>
        <xdr:cNvSpPr>
          <a:spLocks/>
        </xdr:cNvSpPr>
      </xdr:nvSpPr>
      <xdr:spPr>
        <a:xfrm>
          <a:off x="47625" y="13849350"/>
          <a:ext cx="4057650" cy="26765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3 - 2017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53</xdr:row>
      <xdr:rowOff>0</xdr:rowOff>
    </xdr:from>
    <xdr:to>
      <xdr:col>3</xdr:col>
      <xdr:colOff>2295525</xdr:colOff>
      <xdr:row>60</xdr:row>
      <xdr:rowOff>0</xdr:rowOff>
    </xdr:to>
    <xdr:sp>
      <xdr:nvSpPr>
        <xdr:cNvPr id="15" name="Rectangle 98"/>
        <xdr:cNvSpPr>
          <a:spLocks/>
        </xdr:cNvSpPr>
      </xdr:nvSpPr>
      <xdr:spPr>
        <a:xfrm>
          <a:off x="47625" y="1819275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53</xdr:row>
      <xdr:rowOff>0</xdr:rowOff>
    </xdr:from>
    <xdr:to>
      <xdr:col>3</xdr:col>
      <xdr:colOff>2295525</xdr:colOff>
      <xdr:row>60</xdr:row>
      <xdr:rowOff>0</xdr:rowOff>
    </xdr:to>
    <xdr:sp>
      <xdr:nvSpPr>
        <xdr:cNvPr id="16" name="Rectangle 99"/>
        <xdr:cNvSpPr>
          <a:spLocks/>
        </xdr:cNvSpPr>
      </xdr:nvSpPr>
      <xdr:spPr>
        <a:xfrm>
          <a:off x="47625" y="1819275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53</xdr:row>
      <xdr:rowOff>0</xdr:rowOff>
    </xdr:from>
    <xdr:to>
      <xdr:col>3</xdr:col>
      <xdr:colOff>2295525</xdr:colOff>
      <xdr:row>60</xdr:row>
      <xdr:rowOff>0</xdr:rowOff>
    </xdr:to>
    <xdr:sp>
      <xdr:nvSpPr>
        <xdr:cNvPr id="17" name="Rectangle 100"/>
        <xdr:cNvSpPr>
          <a:spLocks/>
        </xdr:cNvSpPr>
      </xdr:nvSpPr>
      <xdr:spPr>
        <a:xfrm>
          <a:off x="47625" y="1819275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53</xdr:row>
      <xdr:rowOff>0</xdr:rowOff>
    </xdr:from>
    <xdr:to>
      <xdr:col>3</xdr:col>
      <xdr:colOff>2295525</xdr:colOff>
      <xdr:row>60</xdr:row>
      <xdr:rowOff>0</xdr:rowOff>
    </xdr:to>
    <xdr:sp>
      <xdr:nvSpPr>
        <xdr:cNvPr id="18" name="Rectangle 101"/>
        <xdr:cNvSpPr>
          <a:spLocks/>
        </xdr:cNvSpPr>
      </xdr:nvSpPr>
      <xdr:spPr>
        <a:xfrm>
          <a:off x="47625" y="1819275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53</xdr:row>
      <xdr:rowOff>0</xdr:rowOff>
    </xdr:from>
    <xdr:to>
      <xdr:col>3</xdr:col>
      <xdr:colOff>2295525</xdr:colOff>
      <xdr:row>60</xdr:row>
      <xdr:rowOff>0</xdr:rowOff>
    </xdr:to>
    <xdr:sp>
      <xdr:nvSpPr>
        <xdr:cNvPr id="19" name="Rectangle 102"/>
        <xdr:cNvSpPr>
          <a:spLocks/>
        </xdr:cNvSpPr>
      </xdr:nvSpPr>
      <xdr:spPr>
        <a:xfrm>
          <a:off x="47625" y="1819275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53</xdr:row>
      <xdr:rowOff>0</xdr:rowOff>
    </xdr:from>
    <xdr:to>
      <xdr:col>3</xdr:col>
      <xdr:colOff>2295525</xdr:colOff>
      <xdr:row>61</xdr:row>
      <xdr:rowOff>0</xdr:rowOff>
    </xdr:to>
    <xdr:sp>
      <xdr:nvSpPr>
        <xdr:cNvPr id="20" name="Rectangle 103"/>
        <xdr:cNvSpPr>
          <a:spLocks/>
        </xdr:cNvSpPr>
      </xdr:nvSpPr>
      <xdr:spPr>
        <a:xfrm>
          <a:off x="47625" y="18192750"/>
          <a:ext cx="4057650" cy="26670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4 - 2017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66</xdr:row>
      <xdr:rowOff>0</xdr:rowOff>
    </xdr:from>
    <xdr:to>
      <xdr:col>3</xdr:col>
      <xdr:colOff>2295525</xdr:colOff>
      <xdr:row>73</xdr:row>
      <xdr:rowOff>0</xdr:rowOff>
    </xdr:to>
    <xdr:sp>
      <xdr:nvSpPr>
        <xdr:cNvPr id="21" name="Rectangle 104"/>
        <xdr:cNvSpPr>
          <a:spLocks/>
        </xdr:cNvSpPr>
      </xdr:nvSpPr>
      <xdr:spPr>
        <a:xfrm>
          <a:off x="47625" y="2253615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66</xdr:row>
      <xdr:rowOff>0</xdr:rowOff>
    </xdr:from>
    <xdr:to>
      <xdr:col>3</xdr:col>
      <xdr:colOff>2295525</xdr:colOff>
      <xdr:row>73</xdr:row>
      <xdr:rowOff>0</xdr:rowOff>
    </xdr:to>
    <xdr:sp>
      <xdr:nvSpPr>
        <xdr:cNvPr id="22" name="Rectangle 105"/>
        <xdr:cNvSpPr>
          <a:spLocks/>
        </xdr:cNvSpPr>
      </xdr:nvSpPr>
      <xdr:spPr>
        <a:xfrm>
          <a:off x="47625" y="2253615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66</xdr:row>
      <xdr:rowOff>0</xdr:rowOff>
    </xdr:from>
    <xdr:to>
      <xdr:col>3</xdr:col>
      <xdr:colOff>2295525</xdr:colOff>
      <xdr:row>73</xdr:row>
      <xdr:rowOff>0</xdr:rowOff>
    </xdr:to>
    <xdr:sp>
      <xdr:nvSpPr>
        <xdr:cNvPr id="23" name="Rectangle 106"/>
        <xdr:cNvSpPr>
          <a:spLocks/>
        </xdr:cNvSpPr>
      </xdr:nvSpPr>
      <xdr:spPr>
        <a:xfrm>
          <a:off x="47625" y="2253615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66</xdr:row>
      <xdr:rowOff>0</xdr:rowOff>
    </xdr:from>
    <xdr:to>
      <xdr:col>3</xdr:col>
      <xdr:colOff>2295525</xdr:colOff>
      <xdr:row>73</xdr:row>
      <xdr:rowOff>0</xdr:rowOff>
    </xdr:to>
    <xdr:sp>
      <xdr:nvSpPr>
        <xdr:cNvPr id="24" name="Rectangle 107"/>
        <xdr:cNvSpPr>
          <a:spLocks/>
        </xdr:cNvSpPr>
      </xdr:nvSpPr>
      <xdr:spPr>
        <a:xfrm>
          <a:off x="47625" y="2253615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66</xdr:row>
      <xdr:rowOff>0</xdr:rowOff>
    </xdr:from>
    <xdr:to>
      <xdr:col>3</xdr:col>
      <xdr:colOff>2295525</xdr:colOff>
      <xdr:row>73</xdr:row>
      <xdr:rowOff>0</xdr:rowOff>
    </xdr:to>
    <xdr:sp>
      <xdr:nvSpPr>
        <xdr:cNvPr id="25" name="Rectangle 108"/>
        <xdr:cNvSpPr>
          <a:spLocks/>
        </xdr:cNvSpPr>
      </xdr:nvSpPr>
      <xdr:spPr>
        <a:xfrm>
          <a:off x="47625" y="22536150"/>
          <a:ext cx="4057650" cy="24288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66</xdr:row>
      <xdr:rowOff>0</xdr:rowOff>
    </xdr:from>
    <xdr:to>
      <xdr:col>3</xdr:col>
      <xdr:colOff>2295525</xdr:colOff>
      <xdr:row>74</xdr:row>
      <xdr:rowOff>0</xdr:rowOff>
    </xdr:to>
    <xdr:sp>
      <xdr:nvSpPr>
        <xdr:cNvPr id="26" name="Rectangle 109"/>
        <xdr:cNvSpPr>
          <a:spLocks/>
        </xdr:cNvSpPr>
      </xdr:nvSpPr>
      <xdr:spPr>
        <a:xfrm>
          <a:off x="47625" y="22536150"/>
          <a:ext cx="4057650" cy="26670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5 - 2017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77</xdr:row>
      <xdr:rowOff>76200</xdr:rowOff>
    </xdr:from>
    <xdr:to>
      <xdr:col>3</xdr:col>
      <xdr:colOff>2247900</xdr:colOff>
      <xdr:row>86</xdr:row>
      <xdr:rowOff>600075</xdr:rowOff>
    </xdr:to>
    <xdr:sp>
      <xdr:nvSpPr>
        <xdr:cNvPr id="27" name="Rectangle 110"/>
        <xdr:cNvSpPr>
          <a:spLocks/>
        </xdr:cNvSpPr>
      </xdr:nvSpPr>
      <xdr:spPr>
        <a:xfrm>
          <a:off x="0" y="26479500"/>
          <a:ext cx="4057650" cy="26670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6 - 2017</a:t>
          </a:r>
        </a:p>
      </xdr:txBody>
    </xdr:sp>
    <xdr:clientData/>
  </xdr:twoCellAnchor>
  <xdr:twoCellAnchor>
    <xdr:from>
      <xdr:col>0</xdr:col>
      <xdr:colOff>0</xdr:colOff>
      <xdr:row>89</xdr:row>
      <xdr:rowOff>142875</xdr:rowOff>
    </xdr:from>
    <xdr:to>
      <xdr:col>3</xdr:col>
      <xdr:colOff>2247900</xdr:colOff>
      <xdr:row>98</xdr:row>
      <xdr:rowOff>666750</xdr:rowOff>
    </xdr:to>
    <xdr:sp>
      <xdr:nvSpPr>
        <xdr:cNvPr id="28" name="Rectangle 111"/>
        <xdr:cNvSpPr>
          <a:spLocks/>
        </xdr:cNvSpPr>
      </xdr:nvSpPr>
      <xdr:spPr>
        <a:xfrm>
          <a:off x="0" y="29889450"/>
          <a:ext cx="4057650" cy="26193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7 - 2017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102</xdr:row>
      <xdr:rowOff>38100</xdr:rowOff>
    </xdr:from>
    <xdr:to>
      <xdr:col>3</xdr:col>
      <xdr:colOff>2247900</xdr:colOff>
      <xdr:row>111</xdr:row>
      <xdr:rowOff>600075</xdr:rowOff>
    </xdr:to>
    <xdr:sp>
      <xdr:nvSpPr>
        <xdr:cNvPr id="29" name="Rectangle 112"/>
        <xdr:cNvSpPr>
          <a:spLocks/>
        </xdr:cNvSpPr>
      </xdr:nvSpPr>
      <xdr:spPr>
        <a:xfrm>
          <a:off x="0" y="33175575"/>
          <a:ext cx="4057650" cy="260985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8 - 2017</a:t>
          </a:r>
        </a:p>
      </xdr:txBody>
    </xdr:sp>
    <xdr:clientData/>
  </xdr:twoCellAnchor>
  <xdr:twoCellAnchor>
    <xdr:from>
      <xdr:col>0</xdr:col>
      <xdr:colOff>0</xdr:colOff>
      <xdr:row>114</xdr:row>
      <xdr:rowOff>142875</xdr:rowOff>
    </xdr:from>
    <xdr:to>
      <xdr:col>3</xdr:col>
      <xdr:colOff>2247900</xdr:colOff>
      <xdr:row>124</xdr:row>
      <xdr:rowOff>9525</xdr:rowOff>
    </xdr:to>
    <xdr:sp>
      <xdr:nvSpPr>
        <xdr:cNvPr id="30" name="Rectangle 113"/>
        <xdr:cNvSpPr>
          <a:spLocks/>
        </xdr:cNvSpPr>
      </xdr:nvSpPr>
      <xdr:spPr>
        <a:xfrm>
          <a:off x="0" y="36490275"/>
          <a:ext cx="4057650" cy="260985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9 - 2017</a:t>
          </a:r>
        </a:p>
      </xdr:txBody>
    </xdr:sp>
    <xdr:clientData/>
  </xdr:twoCellAnchor>
  <xdr:twoCellAnchor>
    <xdr:from>
      <xdr:col>0</xdr:col>
      <xdr:colOff>0</xdr:colOff>
      <xdr:row>127</xdr:row>
      <xdr:rowOff>104775</xdr:rowOff>
    </xdr:from>
    <xdr:to>
      <xdr:col>3</xdr:col>
      <xdr:colOff>2247900</xdr:colOff>
      <xdr:row>136</xdr:row>
      <xdr:rowOff>133350</xdr:rowOff>
    </xdr:to>
    <xdr:sp>
      <xdr:nvSpPr>
        <xdr:cNvPr id="31" name="Rectangle 114"/>
        <xdr:cNvSpPr>
          <a:spLocks/>
        </xdr:cNvSpPr>
      </xdr:nvSpPr>
      <xdr:spPr>
        <a:xfrm>
          <a:off x="0" y="39757350"/>
          <a:ext cx="4057650" cy="260985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10 - 2017</a:t>
          </a:r>
        </a:p>
      </xdr:txBody>
    </xdr:sp>
    <xdr:clientData/>
  </xdr:twoCellAnchor>
  <xdr:twoCellAnchor>
    <xdr:from>
      <xdr:col>0</xdr:col>
      <xdr:colOff>0</xdr:colOff>
      <xdr:row>140</xdr:row>
      <xdr:rowOff>28575</xdr:rowOff>
    </xdr:from>
    <xdr:to>
      <xdr:col>3</xdr:col>
      <xdr:colOff>2247900</xdr:colOff>
      <xdr:row>149</xdr:row>
      <xdr:rowOff>57150</xdr:rowOff>
    </xdr:to>
    <xdr:sp>
      <xdr:nvSpPr>
        <xdr:cNvPr id="32" name="Rectangle 115"/>
        <xdr:cNvSpPr>
          <a:spLocks/>
        </xdr:cNvSpPr>
      </xdr:nvSpPr>
      <xdr:spPr>
        <a:xfrm>
          <a:off x="0" y="42986325"/>
          <a:ext cx="4057650" cy="260985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11 - 2017</a:t>
          </a:r>
        </a:p>
      </xdr:txBody>
    </xdr:sp>
    <xdr:clientData/>
  </xdr:twoCellAnchor>
  <xdr:twoCellAnchor>
    <xdr:from>
      <xdr:col>0</xdr:col>
      <xdr:colOff>0</xdr:colOff>
      <xdr:row>152</xdr:row>
      <xdr:rowOff>133350</xdr:rowOff>
    </xdr:from>
    <xdr:to>
      <xdr:col>3</xdr:col>
      <xdr:colOff>2247900</xdr:colOff>
      <xdr:row>162</xdr:row>
      <xdr:rowOff>9525</xdr:rowOff>
    </xdr:to>
    <xdr:sp>
      <xdr:nvSpPr>
        <xdr:cNvPr id="33" name="Rectangle 116"/>
        <xdr:cNvSpPr>
          <a:spLocks/>
        </xdr:cNvSpPr>
      </xdr:nvSpPr>
      <xdr:spPr>
        <a:xfrm>
          <a:off x="0" y="46272450"/>
          <a:ext cx="4057650" cy="26193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0"/>
          <a:ext cx="4105275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0"/>
          <a:ext cx="4105275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0"/>
          <a:ext cx="4105275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" y="0"/>
          <a:ext cx="4105275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2247900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4105275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1552575</xdr:colOff>
      <xdr:row>6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47625" y="0"/>
          <a:ext cx="3362325" cy="234315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2 - 2017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2181225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0"/>
          <a:ext cx="4010025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2181225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0"/>
          <a:ext cx="4010025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2181225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0"/>
          <a:ext cx="4010025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2181225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" y="0"/>
          <a:ext cx="4010025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2181225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625" y="0"/>
          <a:ext cx="4010025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2181225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625" y="0"/>
          <a:ext cx="4010025" cy="26765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3 - 2017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2286000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0"/>
          <a:ext cx="4114800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2286000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0"/>
          <a:ext cx="4114800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2286000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0"/>
          <a:ext cx="4114800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2286000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" y="0"/>
          <a:ext cx="4114800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2286000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625" y="0"/>
          <a:ext cx="4114800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2286000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625" y="0"/>
          <a:ext cx="4114800" cy="26765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4 - 2017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0"/>
          <a:ext cx="4133850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0"/>
          <a:ext cx="4133850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0"/>
          <a:ext cx="4133850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" y="0"/>
          <a:ext cx="4133850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625" y="0"/>
          <a:ext cx="4133850" cy="24384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625" y="0"/>
          <a:ext cx="4133850" cy="26765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5 - 2017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625" y="0"/>
          <a:ext cx="4057650" cy="268605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6 - 2017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625" y="0"/>
          <a:ext cx="4057650" cy="268605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7 - 2017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625" y="0"/>
          <a:ext cx="4057650" cy="268605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8 - 2017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625" y="0"/>
          <a:ext cx="4057650" cy="24479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625" y="0"/>
          <a:ext cx="4057650" cy="268605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9 - 2017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3"/>
  <sheetViews>
    <sheetView zoomScale="78" zoomScaleNormal="78" zoomScalePageLayoutView="0" workbookViewId="0" topLeftCell="D1">
      <selection activeCell="J6" sqref="J6:J10"/>
    </sheetView>
  </sheetViews>
  <sheetFormatPr defaultColWidth="9.140625" defaultRowHeight="12.75" outlineLevelRow="1" outlineLevelCol="1"/>
  <cols>
    <col min="1" max="1" width="6.28125" style="82" bestFit="1" customWidth="1"/>
    <col min="2" max="2" width="5.8515625" style="82" bestFit="1" customWidth="1"/>
    <col min="3" max="3" width="16.57421875" style="85" bestFit="1" customWidth="1"/>
    <col min="4" max="4" width="39.00390625" style="86" customWidth="1"/>
    <col min="5" max="5" width="49.7109375" style="87" customWidth="1"/>
    <col min="6" max="6" width="25.140625" style="88" customWidth="1" outlineLevel="1"/>
    <col min="7" max="7" width="22.8515625" style="88" customWidth="1" outlineLevel="1"/>
    <col min="8" max="8" width="32.140625" style="89" customWidth="1" outlineLevel="1"/>
    <col min="9" max="9" width="35.8515625" style="89" customWidth="1" outlineLevel="1"/>
    <col min="10" max="10" width="65.8515625" style="82" bestFit="1" customWidth="1"/>
    <col min="11" max="11" width="50.57421875" style="82" customWidth="1"/>
    <col min="12" max="16384" width="9.140625" style="82" customWidth="1"/>
  </cols>
  <sheetData>
    <row r="1" spans="3:10" s="74" customFormat="1" ht="30.75" customHeight="1">
      <c r="C1" s="75"/>
      <c r="D1" s="76"/>
      <c r="E1" s="216" t="s">
        <v>1</v>
      </c>
      <c r="F1" s="217"/>
      <c r="G1" s="217"/>
      <c r="H1" s="217"/>
      <c r="I1" s="218"/>
      <c r="J1" s="215" t="s">
        <v>76</v>
      </c>
    </row>
    <row r="2" spans="3:10" s="74" customFormat="1" ht="40.5" customHeight="1">
      <c r="C2" s="77"/>
      <c r="D2" s="78"/>
      <c r="E2" s="204" t="s">
        <v>16</v>
      </c>
      <c r="F2" s="207" t="s">
        <v>19</v>
      </c>
      <c r="G2" s="208"/>
      <c r="H2" s="209" t="s">
        <v>17</v>
      </c>
      <c r="I2" s="202" t="s">
        <v>8</v>
      </c>
      <c r="J2" s="215"/>
    </row>
    <row r="3" spans="3:10" s="74" customFormat="1" ht="18.75">
      <c r="C3" s="77"/>
      <c r="D3" s="78"/>
      <c r="E3" s="205"/>
      <c r="F3" s="213">
        <f>F5+G5</f>
        <v>962123106</v>
      </c>
      <c r="G3" s="214"/>
      <c r="H3" s="210"/>
      <c r="I3" s="212"/>
      <c r="J3" s="215"/>
    </row>
    <row r="4" spans="3:10" s="74" customFormat="1" ht="42" customHeight="1">
      <c r="C4" s="77"/>
      <c r="D4" s="79"/>
      <c r="E4" s="205"/>
      <c r="F4" s="66" t="s">
        <v>53</v>
      </c>
      <c r="G4" s="66" t="s">
        <v>54</v>
      </c>
      <c r="H4" s="211"/>
      <c r="I4" s="203"/>
      <c r="J4" s="215"/>
    </row>
    <row r="5" spans="3:10" s="74" customFormat="1" ht="21.75" customHeight="1">
      <c r="C5" s="77"/>
      <c r="D5" s="79"/>
      <c r="E5" s="206"/>
      <c r="F5" s="63">
        <f>SUM(F6:F10)</f>
        <v>222480061</v>
      </c>
      <c r="G5" s="63">
        <f>SUM(G6:G10)</f>
        <v>739643045</v>
      </c>
      <c r="H5" s="65">
        <f>SUM(H6:H10)</f>
        <v>367776500</v>
      </c>
      <c r="I5" s="64">
        <f>SUM(I6:I10)</f>
        <v>594346606</v>
      </c>
      <c r="J5" s="215"/>
    </row>
    <row r="6" spans="3:10" s="74" customFormat="1" ht="19.5" customHeight="1" outlineLevel="1">
      <c r="C6" s="80"/>
      <c r="D6" s="79"/>
      <c r="E6" s="10" t="s">
        <v>12</v>
      </c>
      <c r="F6" s="9">
        <f>SUMIF(H$13:H$423,E6,F$13:F$423)</f>
        <v>1000000</v>
      </c>
      <c r="G6" s="9">
        <v>400883589</v>
      </c>
      <c r="H6" s="9">
        <f>SUMIF(H$13:H$423,E6,G$13:G$423)</f>
        <v>13456500</v>
      </c>
      <c r="I6" s="9">
        <f>(F6+G6)-H6</f>
        <v>388427089</v>
      </c>
      <c r="J6" s="197" t="s">
        <v>1359</v>
      </c>
    </row>
    <row r="7" spans="3:10" s="74" customFormat="1" ht="18.75" outlineLevel="1">
      <c r="C7" s="80"/>
      <c r="D7" s="79"/>
      <c r="E7" s="10" t="s">
        <v>9</v>
      </c>
      <c r="F7" s="9">
        <f>SUMIF(H$13:H$423,E7,F$13:F$423)</f>
        <v>0</v>
      </c>
      <c r="G7" s="9">
        <v>2500000</v>
      </c>
      <c r="H7" s="9">
        <f>SUMIF(H$13:H$423,E7,G$13:G$423)</f>
        <v>0</v>
      </c>
      <c r="I7" s="9">
        <f>(F7+G7)-H7</f>
        <v>2500000</v>
      </c>
      <c r="J7" s="198"/>
    </row>
    <row r="8" spans="3:10" s="74" customFormat="1" ht="18.75" outlineLevel="1">
      <c r="C8" s="80"/>
      <c r="D8" s="79"/>
      <c r="E8" s="10" t="s">
        <v>68</v>
      </c>
      <c r="F8" s="9">
        <f>SUMIF(H$13:H$423,E8,F$13:F$423)</f>
        <v>221400000</v>
      </c>
      <c r="G8" s="9">
        <v>107056290</v>
      </c>
      <c r="H8" s="9">
        <f>SUMIF(H$13:H$423,E8,G$13:G$423)</f>
        <v>314232000</v>
      </c>
      <c r="I8" s="9">
        <f>(F8+G8)-H8</f>
        <v>14224290</v>
      </c>
      <c r="J8" s="198"/>
    </row>
    <row r="9" spans="3:10" s="74" customFormat="1" ht="38.25" outlineLevel="1">
      <c r="C9" s="80"/>
      <c r="D9" s="79"/>
      <c r="E9" s="10" t="s">
        <v>10</v>
      </c>
      <c r="F9" s="9">
        <f>SUMIF(H$13:H$423,E9,F$13:F$423)</f>
        <v>0</v>
      </c>
      <c r="G9" s="9">
        <v>221450000</v>
      </c>
      <c r="H9" s="9">
        <f>SUMIF(H$13:H$423,E9,G$13:G$423)</f>
        <v>40000000</v>
      </c>
      <c r="I9" s="9">
        <f>(F9+G9)-H9</f>
        <v>181450000</v>
      </c>
      <c r="J9" s="198"/>
    </row>
    <row r="10" spans="3:10" s="74" customFormat="1" ht="18.75" outlineLevel="1">
      <c r="C10" s="80"/>
      <c r="D10" s="79"/>
      <c r="E10" s="10" t="s">
        <v>18</v>
      </c>
      <c r="F10" s="9">
        <f>SUMIF(H$13:H$423,E10,F$13:F$423)</f>
        <v>80061</v>
      </c>
      <c r="G10" s="9">
        <v>7753166</v>
      </c>
      <c r="H10" s="9">
        <f>SUMIF(H$13:H$423,E10,G$13:G$423)</f>
        <v>88000</v>
      </c>
      <c r="I10" s="9">
        <f>(F10+G10)-H10</f>
        <v>7745227</v>
      </c>
      <c r="J10" s="198"/>
    </row>
    <row r="11" spans="1:11" s="74" customFormat="1" ht="19.5" customHeight="1">
      <c r="A11" s="200" t="s">
        <v>5</v>
      </c>
      <c r="B11" s="200"/>
      <c r="C11" s="200" t="s">
        <v>0</v>
      </c>
      <c r="D11" s="199" t="s">
        <v>11</v>
      </c>
      <c r="E11" s="201" t="s">
        <v>2</v>
      </c>
      <c r="F11" s="201" t="s">
        <v>3</v>
      </c>
      <c r="G11" s="202" t="s">
        <v>13</v>
      </c>
      <c r="H11" s="72" t="s">
        <v>7</v>
      </c>
      <c r="I11" s="199" t="s">
        <v>6</v>
      </c>
      <c r="J11" s="2"/>
      <c r="K11" s="2"/>
    </row>
    <row r="12" spans="1:11" s="74" customFormat="1" ht="18.75">
      <c r="A12" s="62" t="s">
        <v>3</v>
      </c>
      <c r="B12" s="62" t="s">
        <v>4</v>
      </c>
      <c r="C12" s="200"/>
      <c r="D12" s="199"/>
      <c r="E12" s="201"/>
      <c r="F12" s="201"/>
      <c r="G12" s="203"/>
      <c r="H12" s="73"/>
      <c r="I12" s="199"/>
      <c r="J12" s="2"/>
      <c r="K12" s="3"/>
    </row>
    <row r="13" spans="1:49" s="14" customFormat="1" ht="18.75">
      <c r="A13" s="175">
        <v>1</v>
      </c>
      <c r="B13" s="176"/>
      <c r="C13" s="177">
        <v>42543</v>
      </c>
      <c r="D13" s="178" t="s">
        <v>73</v>
      </c>
      <c r="E13" s="179" t="s">
        <v>67</v>
      </c>
      <c r="F13" s="180">
        <v>500000</v>
      </c>
      <c r="G13" s="1"/>
      <c r="H13" s="5" t="s">
        <v>68</v>
      </c>
      <c r="I13" s="17"/>
      <c r="J13" s="8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4" customFormat="1" ht="18.75">
      <c r="A14" s="175">
        <v>2</v>
      </c>
      <c r="B14" s="176"/>
      <c r="C14" s="181">
        <v>42570</v>
      </c>
      <c r="D14" s="178" t="s">
        <v>40</v>
      </c>
      <c r="E14" s="179" t="s">
        <v>41</v>
      </c>
      <c r="F14" s="180">
        <v>500000</v>
      </c>
      <c r="G14" s="1"/>
      <c r="H14" s="6" t="s">
        <v>68</v>
      </c>
      <c r="I14" s="12"/>
      <c r="J14" s="81" t="s">
        <v>424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4" customFormat="1" ht="18.75">
      <c r="A15" s="175">
        <v>3</v>
      </c>
      <c r="B15" s="176"/>
      <c r="C15" s="181">
        <v>42601</v>
      </c>
      <c r="D15" s="178" t="s">
        <v>48</v>
      </c>
      <c r="E15" s="178"/>
      <c r="F15" s="180">
        <v>2000000</v>
      </c>
      <c r="G15" s="1"/>
      <c r="H15" s="5" t="s">
        <v>68</v>
      </c>
      <c r="I15" s="12"/>
      <c r="J15" s="81" t="s">
        <v>424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4" customFormat="1" ht="18.75">
      <c r="A16" s="175">
        <v>4</v>
      </c>
      <c r="B16" s="176"/>
      <c r="C16" s="181">
        <v>42685</v>
      </c>
      <c r="D16" s="182" t="s">
        <v>14</v>
      </c>
      <c r="E16" s="182" t="s">
        <v>15</v>
      </c>
      <c r="F16" s="180">
        <v>500000</v>
      </c>
      <c r="G16" s="1"/>
      <c r="H16" s="5" t="s">
        <v>68</v>
      </c>
      <c r="I16" s="12"/>
      <c r="J16" s="8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4" customFormat="1" ht="18.75">
      <c r="A17" s="11">
        <v>5</v>
      </c>
      <c r="B17" s="4"/>
      <c r="C17" s="13">
        <v>42738</v>
      </c>
      <c r="D17" s="5" t="s">
        <v>46</v>
      </c>
      <c r="E17" s="5"/>
      <c r="F17" s="1">
        <v>500000</v>
      </c>
      <c r="G17" s="1"/>
      <c r="H17" s="5" t="s">
        <v>68</v>
      </c>
      <c r="I17" s="17" t="s">
        <v>129</v>
      </c>
      <c r="J17" s="8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4" customFormat="1" ht="18.75">
      <c r="A18" s="11">
        <v>6</v>
      </c>
      <c r="B18" s="4"/>
      <c r="C18" s="13">
        <v>42738</v>
      </c>
      <c r="D18" s="5" t="s">
        <v>94</v>
      </c>
      <c r="E18" s="5"/>
      <c r="F18" s="1">
        <v>500000</v>
      </c>
      <c r="G18" s="1"/>
      <c r="H18" s="5" t="s">
        <v>68</v>
      </c>
      <c r="I18" s="17" t="s">
        <v>129</v>
      </c>
      <c r="J18" s="8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4" customFormat="1" ht="38.25">
      <c r="A19" s="11">
        <v>7</v>
      </c>
      <c r="B19" s="4"/>
      <c r="C19" s="13">
        <v>42738</v>
      </c>
      <c r="D19" s="5" t="s">
        <v>128</v>
      </c>
      <c r="E19" s="5"/>
      <c r="F19" s="1">
        <v>500000</v>
      </c>
      <c r="G19" s="1"/>
      <c r="H19" s="5" t="s">
        <v>68</v>
      </c>
      <c r="I19" s="17" t="s">
        <v>129</v>
      </c>
      <c r="J19" s="8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4" customFormat="1" ht="38.25">
      <c r="A20" s="11">
        <v>8</v>
      </c>
      <c r="B20" s="4"/>
      <c r="C20" s="13">
        <v>42738</v>
      </c>
      <c r="D20" s="5" t="s">
        <v>42</v>
      </c>
      <c r="E20" s="5" t="s">
        <v>367</v>
      </c>
      <c r="F20" s="1">
        <v>1000000</v>
      </c>
      <c r="G20" s="1"/>
      <c r="H20" s="5" t="s">
        <v>68</v>
      </c>
      <c r="I20" s="17" t="s">
        <v>129</v>
      </c>
      <c r="J20" s="8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4" customFormat="1" ht="38.25">
      <c r="A21" s="11">
        <v>9</v>
      </c>
      <c r="B21" s="4"/>
      <c r="C21" s="13">
        <v>42738</v>
      </c>
      <c r="D21" s="5" t="s">
        <v>63</v>
      </c>
      <c r="E21" s="19" t="s">
        <v>64</v>
      </c>
      <c r="F21" s="1">
        <v>1000000</v>
      </c>
      <c r="G21" s="1"/>
      <c r="H21" s="5" t="s">
        <v>68</v>
      </c>
      <c r="I21" s="17" t="s">
        <v>129</v>
      </c>
      <c r="J21" s="81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4" customFormat="1" ht="18.75">
      <c r="A22" s="11">
        <v>10</v>
      </c>
      <c r="B22" s="4"/>
      <c r="C22" s="13">
        <v>42738</v>
      </c>
      <c r="D22" s="5" t="s">
        <v>50</v>
      </c>
      <c r="E22" s="19" t="s">
        <v>36</v>
      </c>
      <c r="F22" s="1">
        <v>500000</v>
      </c>
      <c r="G22" s="102"/>
      <c r="H22" s="5" t="s">
        <v>68</v>
      </c>
      <c r="I22" s="17" t="s">
        <v>129</v>
      </c>
      <c r="J22" s="81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4" customFormat="1" ht="18.75">
      <c r="A23" s="11">
        <v>11</v>
      </c>
      <c r="B23" s="4"/>
      <c r="C23" s="13">
        <v>42738</v>
      </c>
      <c r="D23" s="5" t="s">
        <v>99</v>
      </c>
      <c r="E23" s="19"/>
      <c r="F23" s="1">
        <v>500000</v>
      </c>
      <c r="G23" s="102"/>
      <c r="H23" s="5" t="s">
        <v>68</v>
      </c>
      <c r="I23" s="17" t="s">
        <v>129</v>
      </c>
      <c r="J23" s="81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4" customFormat="1" ht="18.75">
      <c r="A24" s="11">
        <v>12</v>
      </c>
      <c r="B24" s="4"/>
      <c r="C24" s="13">
        <v>42738</v>
      </c>
      <c r="D24" s="5" t="s">
        <v>100</v>
      </c>
      <c r="E24" s="5"/>
      <c r="F24" s="1">
        <v>1000000</v>
      </c>
      <c r="G24" s="102"/>
      <c r="H24" s="5" t="s">
        <v>68</v>
      </c>
      <c r="I24" s="17" t="s">
        <v>129</v>
      </c>
      <c r="J24" s="81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14" customFormat="1" ht="18.75">
      <c r="A25" s="11">
        <v>13</v>
      </c>
      <c r="B25" s="4"/>
      <c r="C25" s="13">
        <v>42738</v>
      </c>
      <c r="D25" s="5" t="s">
        <v>101</v>
      </c>
      <c r="E25" s="5"/>
      <c r="F25" s="1">
        <v>300000</v>
      </c>
      <c r="G25" s="102"/>
      <c r="H25" s="5" t="s">
        <v>68</v>
      </c>
      <c r="I25" s="17" t="s">
        <v>129</v>
      </c>
      <c r="J25" s="81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s="14" customFormat="1" ht="18.75">
      <c r="A26" s="11">
        <v>14</v>
      </c>
      <c r="B26" s="4"/>
      <c r="C26" s="13">
        <v>42738</v>
      </c>
      <c r="D26" s="5" t="s">
        <v>102</v>
      </c>
      <c r="E26" s="19"/>
      <c r="F26" s="1">
        <v>500000</v>
      </c>
      <c r="G26" s="102"/>
      <c r="H26" s="5" t="s">
        <v>68</v>
      </c>
      <c r="I26" s="17" t="s">
        <v>129</v>
      </c>
      <c r="J26" s="8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s="14" customFormat="1" ht="18.75">
      <c r="A27" s="11">
        <v>15</v>
      </c>
      <c r="B27" s="4"/>
      <c r="C27" s="13">
        <v>42738</v>
      </c>
      <c r="D27" s="5" t="s">
        <v>93</v>
      </c>
      <c r="E27" s="5"/>
      <c r="F27" s="1">
        <v>300000</v>
      </c>
      <c r="G27" s="102"/>
      <c r="H27" s="5" t="s">
        <v>68</v>
      </c>
      <c r="I27" s="17" t="s">
        <v>129</v>
      </c>
      <c r="J27" s="81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s="14" customFormat="1" ht="38.25">
      <c r="A28" s="11">
        <v>16</v>
      </c>
      <c r="B28" s="4"/>
      <c r="C28" s="13">
        <v>42738</v>
      </c>
      <c r="D28" s="5" t="s">
        <v>81</v>
      </c>
      <c r="E28" s="5" t="s">
        <v>92</v>
      </c>
      <c r="F28" s="1">
        <v>500000</v>
      </c>
      <c r="G28" s="102"/>
      <c r="H28" s="5" t="s">
        <v>68</v>
      </c>
      <c r="I28" s="17" t="s">
        <v>129</v>
      </c>
      <c r="J28" s="81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:49" s="14" customFormat="1" ht="18.75">
      <c r="A29" s="11">
        <v>17</v>
      </c>
      <c r="B29" s="4"/>
      <c r="C29" s="13">
        <v>42738</v>
      </c>
      <c r="D29" s="5" t="s">
        <v>51</v>
      </c>
      <c r="E29" s="5" t="s">
        <v>37</v>
      </c>
      <c r="F29" s="1">
        <v>200000</v>
      </c>
      <c r="G29" s="102"/>
      <c r="H29" s="5" t="s">
        <v>68</v>
      </c>
      <c r="I29" s="17" t="s">
        <v>129</v>
      </c>
      <c r="J29" s="8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s="14" customFormat="1" ht="18.75">
      <c r="A30" s="11">
        <v>18</v>
      </c>
      <c r="B30" s="4"/>
      <c r="C30" s="13">
        <v>42738</v>
      </c>
      <c r="D30" s="5" t="s">
        <v>103</v>
      </c>
      <c r="E30" s="5"/>
      <c r="F30" s="1">
        <v>9000000</v>
      </c>
      <c r="G30" s="102"/>
      <c r="H30" s="5" t="s">
        <v>68</v>
      </c>
      <c r="I30" s="17" t="s">
        <v>129</v>
      </c>
      <c r="J30" s="8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s="14" customFormat="1" ht="18.75">
      <c r="A31" s="11">
        <v>19</v>
      </c>
      <c r="B31" s="4"/>
      <c r="C31" s="13">
        <v>42738</v>
      </c>
      <c r="D31" s="5" t="s">
        <v>96</v>
      </c>
      <c r="E31" s="5"/>
      <c r="F31" s="1">
        <v>3000000</v>
      </c>
      <c r="G31" s="102"/>
      <c r="H31" s="5" t="s">
        <v>68</v>
      </c>
      <c r="I31" s="17" t="s">
        <v>129</v>
      </c>
      <c r="J31" s="8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s="14" customFormat="1" ht="18.75">
      <c r="A32" s="11">
        <v>20</v>
      </c>
      <c r="B32" s="4"/>
      <c r="C32" s="13">
        <v>42738</v>
      </c>
      <c r="D32" s="5" t="s">
        <v>98</v>
      </c>
      <c r="E32" s="5"/>
      <c r="F32" s="1">
        <v>1000000</v>
      </c>
      <c r="G32" s="102"/>
      <c r="H32" s="5" t="s">
        <v>68</v>
      </c>
      <c r="I32" s="17" t="s">
        <v>129</v>
      </c>
      <c r="J32" s="8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s="14" customFormat="1" ht="18.75">
      <c r="A33" s="11">
        <v>21</v>
      </c>
      <c r="B33" s="4"/>
      <c r="C33" s="13">
        <v>42738</v>
      </c>
      <c r="D33" s="5" t="s">
        <v>77</v>
      </c>
      <c r="E33" s="5" t="s">
        <v>80</v>
      </c>
      <c r="F33" s="1">
        <v>300000</v>
      </c>
      <c r="G33" s="102"/>
      <c r="H33" s="5" t="s">
        <v>68</v>
      </c>
      <c r="I33" s="17" t="s">
        <v>129</v>
      </c>
      <c r="J33" s="8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1:49" s="14" customFormat="1" ht="18.75">
      <c r="A34" s="11">
        <v>22</v>
      </c>
      <c r="B34" s="4"/>
      <c r="C34" s="13">
        <v>42738</v>
      </c>
      <c r="D34" s="5" t="s">
        <v>91</v>
      </c>
      <c r="E34" s="5"/>
      <c r="F34" s="1">
        <v>500000</v>
      </c>
      <c r="G34" s="102"/>
      <c r="H34" s="5" t="s">
        <v>68</v>
      </c>
      <c r="I34" s="17" t="s">
        <v>129</v>
      </c>
      <c r="J34" s="8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1:49" s="14" customFormat="1" ht="18.75">
      <c r="A35" s="11">
        <v>23</v>
      </c>
      <c r="B35" s="4"/>
      <c r="C35" s="13">
        <v>42738</v>
      </c>
      <c r="D35" s="5" t="s">
        <v>104</v>
      </c>
      <c r="E35" s="19"/>
      <c r="F35" s="1">
        <v>500000</v>
      </c>
      <c r="G35" s="102"/>
      <c r="H35" s="5" t="s">
        <v>68</v>
      </c>
      <c r="I35" s="17" t="s">
        <v>129</v>
      </c>
      <c r="J35" s="81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s="14" customFormat="1" ht="18.75">
      <c r="A36" s="11">
        <v>24</v>
      </c>
      <c r="B36" s="4"/>
      <c r="C36" s="13">
        <v>42738</v>
      </c>
      <c r="D36" s="5" t="s">
        <v>105</v>
      </c>
      <c r="E36" s="19"/>
      <c r="F36" s="1">
        <v>300000</v>
      </c>
      <c r="G36" s="102"/>
      <c r="H36" s="5" t="s">
        <v>68</v>
      </c>
      <c r="I36" s="17" t="s">
        <v>129</v>
      </c>
      <c r="J36" s="81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s="14" customFormat="1" ht="18.75">
      <c r="A37" s="11">
        <v>25</v>
      </c>
      <c r="B37" s="4"/>
      <c r="C37" s="13">
        <v>42739</v>
      </c>
      <c r="D37" s="5" t="s">
        <v>113</v>
      </c>
      <c r="E37" s="5" t="s">
        <v>114</v>
      </c>
      <c r="F37" s="1">
        <v>5000000</v>
      </c>
      <c r="G37" s="102"/>
      <c r="H37" s="5" t="s">
        <v>68</v>
      </c>
      <c r="I37" s="17" t="s">
        <v>129</v>
      </c>
      <c r="J37" s="81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s="14" customFormat="1" ht="18.75">
      <c r="A38" s="11">
        <v>26</v>
      </c>
      <c r="B38" s="4"/>
      <c r="C38" s="13">
        <v>42739</v>
      </c>
      <c r="D38" s="5" t="s">
        <v>90</v>
      </c>
      <c r="E38" s="5"/>
      <c r="F38" s="1">
        <v>1000000</v>
      </c>
      <c r="G38" s="102"/>
      <c r="H38" s="5" t="s">
        <v>68</v>
      </c>
      <c r="I38" s="17" t="s">
        <v>129</v>
      </c>
      <c r="J38" s="81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s="14" customFormat="1" ht="38.25">
      <c r="A39" s="11">
        <v>27</v>
      </c>
      <c r="B39" s="4"/>
      <c r="C39" s="13">
        <v>42739</v>
      </c>
      <c r="D39" s="5" t="s">
        <v>78</v>
      </c>
      <c r="E39" s="5" t="s">
        <v>87</v>
      </c>
      <c r="F39" s="1">
        <v>300000</v>
      </c>
      <c r="G39" s="102"/>
      <c r="H39" s="5" t="s">
        <v>68</v>
      </c>
      <c r="I39" s="17" t="s">
        <v>129</v>
      </c>
      <c r="J39" s="81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s="14" customFormat="1" ht="18.75">
      <c r="A40" s="11">
        <v>28</v>
      </c>
      <c r="B40" s="4"/>
      <c r="C40" s="13">
        <v>42739</v>
      </c>
      <c r="D40" s="5" t="s">
        <v>106</v>
      </c>
      <c r="E40" s="19"/>
      <c r="F40" s="1">
        <v>300000</v>
      </c>
      <c r="G40" s="102"/>
      <c r="H40" s="5" t="s">
        <v>68</v>
      </c>
      <c r="I40" s="17" t="s">
        <v>129</v>
      </c>
      <c r="J40" s="81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s="14" customFormat="1" ht="18.75">
      <c r="A41" s="11">
        <v>29</v>
      </c>
      <c r="B41" s="4"/>
      <c r="C41" s="13">
        <v>42739</v>
      </c>
      <c r="D41" s="6" t="s">
        <v>110</v>
      </c>
      <c r="E41" s="83"/>
      <c r="F41" s="8">
        <v>300000</v>
      </c>
      <c r="G41" s="103"/>
      <c r="H41" s="5" t="s">
        <v>68</v>
      </c>
      <c r="I41" s="17" t="s">
        <v>129</v>
      </c>
      <c r="J41" s="81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s="14" customFormat="1" ht="18.75">
      <c r="A42" s="11">
        <v>30</v>
      </c>
      <c r="B42" s="4"/>
      <c r="C42" s="13">
        <v>42739</v>
      </c>
      <c r="D42" s="5" t="s">
        <v>108</v>
      </c>
      <c r="E42" s="19"/>
      <c r="F42" s="1">
        <v>100000</v>
      </c>
      <c r="G42" s="102"/>
      <c r="H42" s="5" t="s">
        <v>68</v>
      </c>
      <c r="I42" s="17" t="s">
        <v>129</v>
      </c>
      <c r="J42" s="81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s="14" customFormat="1" ht="38.25">
      <c r="A43" s="11">
        <v>31</v>
      </c>
      <c r="B43" s="4"/>
      <c r="C43" s="13">
        <v>42739</v>
      </c>
      <c r="D43" s="6" t="s">
        <v>109</v>
      </c>
      <c r="E43" s="5" t="s">
        <v>89</v>
      </c>
      <c r="F43" s="8">
        <v>300000</v>
      </c>
      <c r="G43" s="103"/>
      <c r="H43" s="5" t="s">
        <v>68</v>
      </c>
      <c r="I43" s="17" t="s">
        <v>129</v>
      </c>
      <c r="J43" s="81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s="14" customFormat="1" ht="18.75">
      <c r="A44" s="11">
        <v>32</v>
      </c>
      <c r="B44" s="4"/>
      <c r="C44" s="13">
        <v>42739</v>
      </c>
      <c r="D44" s="6" t="s">
        <v>79</v>
      </c>
      <c r="E44" s="5" t="s">
        <v>88</v>
      </c>
      <c r="F44" s="8">
        <v>300000</v>
      </c>
      <c r="G44" s="103"/>
      <c r="H44" s="5" t="s">
        <v>68</v>
      </c>
      <c r="I44" s="17" t="s">
        <v>129</v>
      </c>
      <c r="J44" s="81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s="14" customFormat="1" ht="38.25">
      <c r="A45" s="11">
        <v>33</v>
      </c>
      <c r="B45" s="4"/>
      <c r="C45" s="13">
        <v>42739</v>
      </c>
      <c r="D45" s="5" t="s">
        <v>52</v>
      </c>
      <c r="E45" s="19" t="s">
        <v>117</v>
      </c>
      <c r="F45" s="8">
        <v>300000</v>
      </c>
      <c r="G45" s="102"/>
      <c r="H45" s="5" t="s">
        <v>68</v>
      </c>
      <c r="I45" s="17" t="s">
        <v>129</v>
      </c>
      <c r="J45" s="81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s="14" customFormat="1" ht="38.25">
      <c r="A46" s="11">
        <v>34</v>
      </c>
      <c r="B46" s="4"/>
      <c r="C46" s="13">
        <v>42739</v>
      </c>
      <c r="D46" s="109" t="s">
        <v>111</v>
      </c>
      <c r="E46" s="5" t="s">
        <v>115</v>
      </c>
      <c r="F46" s="8">
        <v>30000000</v>
      </c>
      <c r="G46" s="105"/>
      <c r="H46" s="5" t="s">
        <v>68</v>
      </c>
      <c r="I46" s="17" t="s">
        <v>129</v>
      </c>
      <c r="J46" s="81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s="14" customFormat="1" ht="18.75">
      <c r="A47" s="11">
        <v>35</v>
      </c>
      <c r="B47" s="4"/>
      <c r="C47" s="13">
        <v>42739</v>
      </c>
      <c r="D47" s="5" t="s">
        <v>112</v>
      </c>
      <c r="E47" s="5"/>
      <c r="F47" s="1">
        <v>300000</v>
      </c>
      <c r="G47" s="102"/>
      <c r="H47" s="5" t="s">
        <v>68</v>
      </c>
      <c r="I47" s="17" t="s">
        <v>129</v>
      </c>
      <c r="J47" s="81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s="14" customFormat="1" ht="38.25">
      <c r="A48" s="11">
        <v>36</v>
      </c>
      <c r="B48" s="4"/>
      <c r="C48" s="13">
        <v>42739</v>
      </c>
      <c r="D48" s="5" t="s">
        <v>70</v>
      </c>
      <c r="E48" s="5" t="s">
        <v>72</v>
      </c>
      <c r="F48" s="1">
        <v>600000</v>
      </c>
      <c r="G48" s="102"/>
      <c r="H48" s="5" t="s">
        <v>68</v>
      </c>
      <c r="I48" s="17" t="s">
        <v>129</v>
      </c>
      <c r="J48" s="81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s="14" customFormat="1" ht="38.25">
      <c r="A49" s="11">
        <v>37</v>
      </c>
      <c r="B49" s="4"/>
      <c r="C49" s="13">
        <v>42739</v>
      </c>
      <c r="D49" s="5" t="s">
        <v>45</v>
      </c>
      <c r="E49" s="5" t="s">
        <v>115</v>
      </c>
      <c r="F49" s="1">
        <v>900000</v>
      </c>
      <c r="G49" s="102"/>
      <c r="H49" s="5" t="s">
        <v>68</v>
      </c>
      <c r="I49" s="17" t="s">
        <v>129</v>
      </c>
      <c r="J49" s="81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s="14" customFormat="1" ht="38.25">
      <c r="A50" s="11">
        <v>38</v>
      </c>
      <c r="B50" s="4"/>
      <c r="C50" s="13">
        <v>42739</v>
      </c>
      <c r="D50" s="5" t="s">
        <v>107</v>
      </c>
      <c r="E50" s="5" t="s">
        <v>118</v>
      </c>
      <c r="F50" s="1">
        <v>5000000</v>
      </c>
      <c r="G50" s="102"/>
      <c r="H50" s="5" t="s">
        <v>68</v>
      </c>
      <c r="I50" s="17" t="s">
        <v>129</v>
      </c>
      <c r="J50" s="81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s="14" customFormat="1" ht="38.25">
      <c r="A51" s="11">
        <v>39</v>
      </c>
      <c r="B51" s="4"/>
      <c r="C51" s="13">
        <v>42739</v>
      </c>
      <c r="D51" s="5" t="s">
        <v>44</v>
      </c>
      <c r="E51" s="5" t="s">
        <v>115</v>
      </c>
      <c r="F51" s="1">
        <v>300000</v>
      </c>
      <c r="G51" s="102"/>
      <c r="H51" s="5" t="s">
        <v>68</v>
      </c>
      <c r="I51" s="17" t="s">
        <v>129</v>
      </c>
      <c r="J51" s="81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s="14" customFormat="1" ht="38.25">
      <c r="A52" s="11">
        <v>40</v>
      </c>
      <c r="B52" s="4"/>
      <c r="C52" s="13">
        <v>42739</v>
      </c>
      <c r="D52" s="5" t="s">
        <v>69</v>
      </c>
      <c r="E52" s="5" t="s">
        <v>115</v>
      </c>
      <c r="F52" s="1">
        <v>300000</v>
      </c>
      <c r="G52" s="102"/>
      <c r="H52" s="5" t="s">
        <v>68</v>
      </c>
      <c r="I52" s="17" t="s">
        <v>129</v>
      </c>
      <c r="J52" s="81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s="14" customFormat="1" ht="18.75">
      <c r="A53" s="11">
        <v>41</v>
      </c>
      <c r="B53" s="4"/>
      <c r="C53" s="13">
        <v>42739</v>
      </c>
      <c r="D53" s="5" t="s">
        <v>85</v>
      </c>
      <c r="E53" s="5" t="s">
        <v>116</v>
      </c>
      <c r="F53" s="1">
        <v>1000000</v>
      </c>
      <c r="G53" s="102"/>
      <c r="H53" s="5" t="s">
        <v>68</v>
      </c>
      <c r="I53" s="17" t="s">
        <v>129</v>
      </c>
      <c r="J53" s="81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s="14" customFormat="1" ht="57">
      <c r="A54" s="11">
        <v>42</v>
      </c>
      <c r="B54" s="4"/>
      <c r="C54" s="13">
        <v>42739</v>
      </c>
      <c r="D54" s="5" t="s">
        <v>74</v>
      </c>
      <c r="E54" s="6" t="s">
        <v>38</v>
      </c>
      <c r="F54" s="1">
        <v>600000</v>
      </c>
      <c r="G54" s="102"/>
      <c r="H54" s="5" t="s">
        <v>68</v>
      </c>
      <c r="I54" s="17" t="s">
        <v>129</v>
      </c>
      <c r="J54" s="81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s="14" customFormat="1" ht="18.75">
      <c r="A55" s="11">
        <v>43</v>
      </c>
      <c r="B55" s="4"/>
      <c r="C55" s="13">
        <v>42740</v>
      </c>
      <c r="D55" s="5" t="s">
        <v>119</v>
      </c>
      <c r="E55" s="104"/>
      <c r="F55" s="1">
        <v>500000</v>
      </c>
      <c r="G55" s="1"/>
      <c r="H55" s="5" t="s">
        <v>68</v>
      </c>
      <c r="I55" s="17" t="s">
        <v>129</v>
      </c>
      <c r="J55" s="84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s="14" customFormat="1" ht="18.75">
      <c r="A56" s="11">
        <v>44</v>
      </c>
      <c r="B56" s="4"/>
      <c r="C56" s="13">
        <v>42740</v>
      </c>
      <c r="D56" s="5" t="s">
        <v>121</v>
      </c>
      <c r="E56" s="6"/>
      <c r="F56" s="1">
        <v>500000</v>
      </c>
      <c r="G56" s="1"/>
      <c r="H56" s="5" t="s">
        <v>68</v>
      </c>
      <c r="I56" s="17" t="s">
        <v>129</v>
      </c>
      <c r="J56" s="84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s="14" customFormat="1" ht="18.75">
      <c r="A57" s="11">
        <v>45</v>
      </c>
      <c r="B57" s="4"/>
      <c r="C57" s="13">
        <v>42740</v>
      </c>
      <c r="D57" s="5" t="s">
        <v>121</v>
      </c>
      <c r="E57" s="104"/>
      <c r="F57" s="1">
        <v>1000000</v>
      </c>
      <c r="G57" s="1"/>
      <c r="H57" s="5" t="s">
        <v>12</v>
      </c>
      <c r="I57" s="17" t="s">
        <v>95</v>
      </c>
      <c r="J57" s="84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s="14" customFormat="1" ht="18.75">
      <c r="A58" s="11">
        <v>46</v>
      </c>
      <c r="B58" s="4"/>
      <c r="C58" s="13">
        <v>42740</v>
      </c>
      <c r="D58" s="5" t="s">
        <v>39</v>
      </c>
      <c r="E58" s="6"/>
      <c r="F58" s="1">
        <v>4000000</v>
      </c>
      <c r="G58" s="1"/>
      <c r="H58" s="5" t="s">
        <v>68</v>
      </c>
      <c r="I58" s="17" t="s">
        <v>129</v>
      </c>
      <c r="J58" s="84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49" s="14" customFormat="1" ht="25.5" customHeight="1">
      <c r="A59" s="11">
        <v>47</v>
      </c>
      <c r="B59" s="4"/>
      <c r="C59" s="13">
        <v>42740</v>
      </c>
      <c r="D59" s="5" t="s">
        <v>123</v>
      </c>
      <c r="E59" s="6"/>
      <c r="F59" s="1">
        <v>800000</v>
      </c>
      <c r="G59" s="1"/>
      <c r="H59" s="5" t="s">
        <v>68</v>
      </c>
      <c r="I59" s="17" t="s">
        <v>129</v>
      </c>
      <c r="J59" s="84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1:49" s="14" customFormat="1" ht="18.75">
      <c r="A60" s="11">
        <v>48</v>
      </c>
      <c r="B60" s="4"/>
      <c r="C60" s="13">
        <v>42740</v>
      </c>
      <c r="D60" s="5" t="s">
        <v>122</v>
      </c>
      <c r="E60" s="6"/>
      <c r="F60" s="1">
        <v>300000</v>
      </c>
      <c r="G60" s="1"/>
      <c r="H60" s="5" t="s">
        <v>68</v>
      </c>
      <c r="I60" s="17" t="s">
        <v>129</v>
      </c>
      <c r="J60" s="84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s="14" customFormat="1" ht="18.75">
      <c r="A61" s="11">
        <v>49</v>
      </c>
      <c r="B61" s="4"/>
      <c r="C61" s="13">
        <v>42740</v>
      </c>
      <c r="D61" s="5" t="s">
        <v>65</v>
      </c>
      <c r="E61" s="6" t="s">
        <v>120</v>
      </c>
      <c r="F61" s="1">
        <v>4000000</v>
      </c>
      <c r="G61" s="1"/>
      <c r="H61" s="5" t="s">
        <v>68</v>
      </c>
      <c r="I61" s="17" t="s">
        <v>129</v>
      </c>
      <c r="J61" s="84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s="14" customFormat="1" ht="18.75">
      <c r="A62" s="11">
        <v>50</v>
      </c>
      <c r="B62" s="4"/>
      <c r="C62" s="13">
        <v>42740</v>
      </c>
      <c r="D62" s="5" t="s">
        <v>97</v>
      </c>
      <c r="E62" s="6"/>
      <c r="F62" s="1">
        <v>500000</v>
      </c>
      <c r="G62" s="1"/>
      <c r="H62" s="5" t="s">
        <v>68</v>
      </c>
      <c r="I62" s="17" t="s">
        <v>129</v>
      </c>
      <c r="J62" s="84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49" s="14" customFormat="1" ht="18.75">
      <c r="A63" s="11">
        <v>51</v>
      </c>
      <c r="B63" s="4"/>
      <c r="C63" s="13">
        <v>42740</v>
      </c>
      <c r="D63" s="5" t="s">
        <v>66</v>
      </c>
      <c r="E63" s="6" t="s">
        <v>199</v>
      </c>
      <c r="F63" s="1">
        <v>10000000</v>
      </c>
      <c r="G63" s="1"/>
      <c r="H63" s="5" t="s">
        <v>68</v>
      </c>
      <c r="I63" s="17" t="s">
        <v>129</v>
      </c>
      <c r="J63" s="84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1:49" s="14" customFormat="1" ht="18.75">
      <c r="A64" s="11">
        <v>52</v>
      </c>
      <c r="B64" s="4"/>
      <c r="C64" s="13">
        <v>42740</v>
      </c>
      <c r="D64" s="5" t="s">
        <v>71</v>
      </c>
      <c r="E64" s="6"/>
      <c r="F64" s="1">
        <v>500000</v>
      </c>
      <c r="G64" s="1"/>
      <c r="H64" s="5" t="s">
        <v>68</v>
      </c>
      <c r="I64" s="17" t="s">
        <v>129</v>
      </c>
      <c r="J64" s="84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1:49" s="14" customFormat="1" ht="18.75">
      <c r="A65" s="11">
        <v>53</v>
      </c>
      <c r="B65" s="4"/>
      <c r="C65" s="13">
        <v>42740</v>
      </c>
      <c r="D65" s="5" t="s">
        <v>43</v>
      </c>
      <c r="E65" s="6"/>
      <c r="F65" s="1">
        <v>500000</v>
      </c>
      <c r="G65" s="1"/>
      <c r="H65" s="5" t="s">
        <v>68</v>
      </c>
      <c r="I65" s="17" t="s">
        <v>129</v>
      </c>
      <c r="J65" s="84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1:49" s="14" customFormat="1" ht="18.75">
      <c r="A66" s="11">
        <v>54</v>
      </c>
      <c r="B66" s="4"/>
      <c r="C66" s="13">
        <v>42740</v>
      </c>
      <c r="D66" s="5" t="s">
        <v>86</v>
      </c>
      <c r="E66" s="6"/>
      <c r="F66" s="1">
        <v>500000</v>
      </c>
      <c r="G66" s="1"/>
      <c r="H66" s="5" t="s">
        <v>68</v>
      </c>
      <c r="I66" s="17" t="s">
        <v>129</v>
      </c>
      <c r="J66" s="84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1:49" s="14" customFormat="1" ht="18.75">
      <c r="A67" s="11">
        <v>55</v>
      </c>
      <c r="B67" s="4"/>
      <c r="C67" s="13">
        <v>42740</v>
      </c>
      <c r="D67" s="5" t="s">
        <v>126</v>
      </c>
      <c r="E67" s="6" t="s">
        <v>127</v>
      </c>
      <c r="F67" s="1">
        <v>1000000</v>
      </c>
      <c r="G67" s="1"/>
      <c r="H67" s="5" t="s">
        <v>68</v>
      </c>
      <c r="I67" s="17" t="s">
        <v>129</v>
      </c>
      <c r="J67" s="84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49" s="14" customFormat="1" ht="18.75">
      <c r="A68" s="11">
        <v>56</v>
      </c>
      <c r="B68" s="4"/>
      <c r="C68" s="13">
        <v>42740</v>
      </c>
      <c r="D68" s="5" t="s">
        <v>71</v>
      </c>
      <c r="E68" s="6"/>
      <c r="F68" s="1">
        <v>200000</v>
      </c>
      <c r="G68" s="1"/>
      <c r="H68" s="5" t="s">
        <v>68</v>
      </c>
      <c r="I68" s="17" t="s">
        <v>129</v>
      </c>
      <c r="J68" s="84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1:49" s="14" customFormat="1" ht="18.75">
      <c r="A69" s="11">
        <v>57</v>
      </c>
      <c r="B69" s="4"/>
      <c r="C69" s="13">
        <v>42741</v>
      </c>
      <c r="D69" s="5" t="s">
        <v>47</v>
      </c>
      <c r="E69" s="6"/>
      <c r="F69" s="1">
        <v>500000</v>
      </c>
      <c r="G69" s="1"/>
      <c r="H69" s="5" t="s">
        <v>68</v>
      </c>
      <c r="I69" s="17" t="s">
        <v>129</v>
      </c>
      <c r="J69" s="84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1:49" s="14" customFormat="1" ht="38.25">
      <c r="A70" s="11">
        <v>58</v>
      </c>
      <c r="B70" s="4"/>
      <c r="C70" s="13">
        <v>42741</v>
      </c>
      <c r="D70" s="5" t="s">
        <v>200</v>
      </c>
      <c r="E70" s="5" t="s">
        <v>201</v>
      </c>
      <c r="F70" s="1">
        <v>300000</v>
      </c>
      <c r="G70" s="1"/>
      <c r="H70" s="5" t="s">
        <v>68</v>
      </c>
      <c r="I70" s="17" t="s">
        <v>129</v>
      </c>
      <c r="J70" s="84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1:49" s="14" customFormat="1" ht="18.75">
      <c r="A71" s="11">
        <v>59</v>
      </c>
      <c r="B71" s="4"/>
      <c r="C71" s="13">
        <v>42741</v>
      </c>
      <c r="D71" s="5" t="s">
        <v>130</v>
      </c>
      <c r="E71" s="6" t="s">
        <v>131</v>
      </c>
      <c r="F71" s="1">
        <v>1000000</v>
      </c>
      <c r="G71" s="1"/>
      <c r="H71" s="5" t="s">
        <v>68</v>
      </c>
      <c r="I71" s="17" t="s">
        <v>129</v>
      </c>
      <c r="J71" s="84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1:49" s="14" customFormat="1" ht="18.75">
      <c r="A72" s="11">
        <v>60</v>
      </c>
      <c r="B72" s="4"/>
      <c r="C72" s="13">
        <v>42741</v>
      </c>
      <c r="D72" s="5" t="s">
        <v>132</v>
      </c>
      <c r="E72" s="6" t="s">
        <v>41</v>
      </c>
      <c r="F72" s="1">
        <v>6000000</v>
      </c>
      <c r="G72" s="1"/>
      <c r="H72" s="5" t="s">
        <v>68</v>
      </c>
      <c r="I72" s="17" t="s">
        <v>129</v>
      </c>
      <c r="J72" s="84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1:49" s="14" customFormat="1" ht="18.75">
      <c r="A73" s="11">
        <v>61</v>
      </c>
      <c r="B73" s="4"/>
      <c r="C73" s="13">
        <v>42741</v>
      </c>
      <c r="D73" s="5" t="s">
        <v>133</v>
      </c>
      <c r="E73" s="6"/>
      <c r="F73" s="1">
        <v>500000</v>
      </c>
      <c r="G73" s="1"/>
      <c r="H73" s="5" t="s">
        <v>68</v>
      </c>
      <c r="I73" s="17" t="s">
        <v>129</v>
      </c>
      <c r="J73" s="84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1:49" s="14" customFormat="1" ht="18.75">
      <c r="A74" s="11">
        <v>62</v>
      </c>
      <c r="B74" s="4"/>
      <c r="C74" s="13">
        <v>42741</v>
      </c>
      <c r="D74" s="5" t="s">
        <v>84</v>
      </c>
      <c r="E74" s="106"/>
      <c r="F74" s="1">
        <v>300000</v>
      </c>
      <c r="G74" s="1"/>
      <c r="H74" s="5" t="s">
        <v>68</v>
      </c>
      <c r="I74" s="17" t="s">
        <v>129</v>
      </c>
      <c r="J74" s="84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1:49" s="14" customFormat="1" ht="18.75">
      <c r="A75" s="11">
        <v>63</v>
      </c>
      <c r="B75" s="4"/>
      <c r="C75" s="13">
        <v>42741</v>
      </c>
      <c r="D75" s="5" t="s">
        <v>39</v>
      </c>
      <c r="E75" s="107"/>
      <c r="F75" s="1">
        <v>1000000</v>
      </c>
      <c r="G75" s="1"/>
      <c r="H75" s="5" t="s">
        <v>68</v>
      </c>
      <c r="I75" s="17" t="s">
        <v>129</v>
      </c>
      <c r="J75" s="84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1:49" s="14" customFormat="1" ht="18.75">
      <c r="A76" s="11">
        <v>64</v>
      </c>
      <c r="B76" s="4"/>
      <c r="C76" s="13">
        <v>42742</v>
      </c>
      <c r="D76" s="5" t="s">
        <v>137</v>
      </c>
      <c r="E76" s="107"/>
      <c r="F76" s="1">
        <v>500000</v>
      </c>
      <c r="G76" s="1"/>
      <c r="H76" s="5" t="s">
        <v>68</v>
      </c>
      <c r="I76" s="17" t="s">
        <v>129</v>
      </c>
      <c r="J76" s="84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s="14" customFormat="1" ht="18.75">
      <c r="A77" s="11">
        <v>65</v>
      </c>
      <c r="B77" s="4"/>
      <c r="C77" s="13">
        <v>42745</v>
      </c>
      <c r="D77" s="5" t="s">
        <v>138</v>
      </c>
      <c r="E77" s="107"/>
      <c r="F77" s="1">
        <v>300000</v>
      </c>
      <c r="G77" s="1"/>
      <c r="H77" s="5" t="s">
        <v>68</v>
      </c>
      <c r="I77" s="17" t="s">
        <v>129</v>
      </c>
      <c r="J77" s="84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1:49" s="14" customFormat="1" ht="18.75">
      <c r="A78" s="11">
        <v>66</v>
      </c>
      <c r="B78" s="4"/>
      <c r="C78" s="13">
        <v>42745</v>
      </c>
      <c r="D78" s="5" t="s">
        <v>139</v>
      </c>
      <c r="E78" s="5" t="s">
        <v>140</v>
      </c>
      <c r="F78" s="1">
        <v>5000000</v>
      </c>
      <c r="G78" s="1"/>
      <c r="H78" s="5" t="s">
        <v>68</v>
      </c>
      <c r="I78" s="17" t="s">
        <v>129</v>
      </c>
      <c r="J78" s="84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1:49" s="14" customFormat="1" ht="18.75">
      <c r="A79" s="11">
        <v>67</v>
      </c>
      <c r="B79" s="4"/>
      <c r="C79" s="13">
        <v>42745</v>
      </c>
      <c r="D79" s="5" t="s">
        <v>141</v>
      </c>
      <c r="E79" s="5"/>
      <c r="F79" s="1">
        <v>500000</v>
      </c>
      <c r="G79" s="1"/>
      <c r="H79" s="5" t="s">
        <v>68</v>
      </c>
      <c r="I79" s="17" t="s">
        <v>129</v>
      </c>
      <c r="J79" s="84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s="14" customFormat="1" ht="18.75">
      <c r="A80" s="11">
        <v>68</v>
      </c>
      <c r="B80" s="4"/>
      <c r="C80" s="13">
        <v>42745</v>
      </c>
      <c r="D80" s="5" t="s">
        <v>142</v>
      </c>
      <c r="E80" s="5"/>
      <c r="F80" s="1">
        <v>500000</v>
      </c>
      <c r="G80" s="1"/>
      <c r="H80" s="5" t="s">
        <v>68</v>
      </c>
      <c r="I80" s="17" t="s">
        <v>129</v>
      </c>
      <c r="J80" s="84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s="14" customFormat="1" ht="18.75">
      <c r="A81" s="11">
        <v>69</v>
      </c>
      <c r="B81" s="4"/>
      <c r="C81" s="13">
        <v>42745</v>
      </c>
      <c r="D81" s="5" t="s">
        <v>143</v>
      </c>
      <c r="E81" s="5"/>
      <c r="F81" s="1">
        <v>500000</v>
      </c>
      <c r="G81" s="1"/>
      <c r="H81" s="5" t="s">
        <v>68</v>
      </c>
      <c r="I81" s="17" t="s">
        <v>129</v>
      </c>
      <c r="J81" s="84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s="14" customFormat="1" ht="18.75">
      <c r="A82" s="11">
        <v>70</v>
      </c>
      <c r="B82" s="4"/>
      <c r="C82" s="13">
        <v>42745</v>
      </c>
      <c r="D82" s="5" t="s">
        <v>144</v>
      </c>
      <c r="E82" s="5"/>
      <c r="F82" s="1">
        <v>200000</v>
      </c>
      <c r="G82" s="1"/>
      <c r="H82" s="5" t="s">
        <v>68</v>
      </c>
      <c r="I82" s="17" t="s">
        <v>129</v>
      </c>
      <c r="J82" s="84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s="14" customFormat="1" ht="18.75">
      <c r="A83" s="11">
        <v>71</v>
      </c>
      <c r="B83" s="4"/>
      <c r="C83" s="13">
        <v>42745</v>
      </c>
      <c r="D83" s="5" t="s">
        <v>145</v>
      </c>
      <c r="E83" s="5"/>
      <c r="F83" s="1">
        <v>200000</v>
      </c>
      <c r="G83" s="1"/>
      <c r="H83" s="5" t="s">
        <v>68</v>
      </c>
      <c r="I83" s="17" t="s">
        <v>129</v>
      </c>
      <c r="J83" s="84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s="14" customFormat="1" ht="18.75">
      <c r="A84" s="11">
        <v>72</v>
      </c>
      <c r="B84" s="4"/>
      <c r="C84" s="13">
        <v>42745</v>
      </c>
      <c r="D84" s="5" t="s">
        <v>146</v>
      </c>
      <c r="E84" s="5"/>
      <c r="F84" s="1">
        <v>200000</v>
      </c>
      <c r="G84" s="1"/>
      <c r="H84" s="5" t="s">
        <v>68</v>
      </c>
      <c r="I84" s="17" t="s">
        <v>129</v>
      </c>
      <c r="J84" s="84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s="14" customFormat="1" ht="18.75">
      <c r="A85" s="11">
        <v>73</v>
      </c>
      <c r="B85" s="4"/>
      <c r="C85" s="13">
        <v>42745</v>
      </c>
      <c r="D85" s="5" t="s">
        <v>147</v>
      </c>
      <c r="E85" s="5"/>
      <c r="F85" s="1">
        <v>200000</v>
      </c>
      <c r="G85" s="1"/>
      <c r="H85" s="5" t="s">
        <v>68</v>
      </c>
      <c r="I85" s="17" t="s">
        <v>129</v>
      </c>
      <c r="J85" s="84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s="14" customFormat="1" ht="18.75">
      <c r="A86" s="11">
        <v>74</v>
      </c>
      <c r="B86" s="4"/>
      <c r="C86" s="13">
        <v>42745</v>
      </c>
      <c r="D86" s="5" t="s">
        <v>148</v>
      </c>
      <c r="E86" s="5"/>
      <c r="F86" s="1">
        <v>200000</v>
      </c>
      <c r="G86" s="1"/>
      <c r="H86" s="5" t="s">
        <v>68</v>
      </c>
      <c r="I86" s="17" t="s">
        <v>129</v>
      </c>
      <c r="J86" s="84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s="14" customFormat="1" ht="18.75">
      <c r="A87" s="11">
        <v>75</v>
      </c>
      <c r="B87" s="4"/>
      <c r="C87" s="13">
        <v>42745</v>
      </c>
      <c r="D87" s="5" t="s">
        <v>202</v>
      </c>
      <c r="E87" s="5"/>
      <c r="F87" s="1">
        <v>300000</v>
      </c>
      <c r="G87" s="1"/>
      <c r="H87" s="5" t="s">
        <v>68</v>
      </c>
      <c r="I87" s="17" t="s">
        <v>129</v>
      </c>
      <c r="J87" s="84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s="14" customFormat="1" ht="18.75">
      <c r="A88" s="11">
        <v>76</v>
      </c>
      <c r="B88" s="4"/>
      <c r="C88" s="13">
        <v>42745</v>
      </c>
      <c r="D88" s="5" t="s">
        <v>149</v>
      </c>
      <c r="E88" s="5"/>
      <c r="F88" s="1">
        <v>200000</v>
      </c>
      <c r="G88" s="1"/>
      <c r="H88" s="5" t="s">
        <v>68</v>
      </c>
      <c r="I88" s="17" t="s">
        <v>129</v>
      </c>
      <c r="J88" s="84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s="14" customFormat="1" ht="18.75">
      <c r="A89" s="11">
        <v>77</v>
      </c>
      <c r="B89" s="4"/>
      <c r="C89" s="13">
        <v>42746</v>
      </c>
      <c r="D89" s="5" t="s">
        <v>150</v>
      </c>
      <c r="E89" s="5"/>
      <c r="F89" s="1">
        <v>500000</v>
      </c>
      <c r="G89" s="1"/>
      <c r="H89" s="5" t="s">
        <v>68</v>
      </c>
      <c r="I89" s="17" t="s">
        <v>129</v>
      </c>
      <c r="J89" s="84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s="14" customFormat="1" ht="18.75">
      <c r="A90" s="11">
        <v>78</v>
      </c>
      <c r="B90" s="4"/>
      <c r="C90" s="13">
        <v>42746</v>
      </c>
      <c r="D90" s="5" t="s">
        <v>84</v>
      </c>
      <c r="E90" s="5"/>
      <c r="F90" s="1">
        <v>500000</v>
      </c>
      <c r="G90" s="1"/>
      <c r="H90" s="5" t="s">
        <v>68</v>
      </c>
      <c r="I90" s="17" t="s">
        <v>129</v>
      </c>
      <c r="J90" s="84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49" s="14" customFormat="1" ht="18.75">
      <c r="A91" s="11">
        <v>79</v>
      </c>
      <c r="B91" s="4"/>
      <c r="C91" s="13">
        <v>42746</v>
      </c>
      <c r="D91" s="5" t="s">
        <v>151</v>
      </c>
      <c r="E91" s="5" t="s">
        <v>152</v>
      </c>
      <c r="F91" s="1">
        <v>500000</v>
      </c>
      <c r="G91" s="1"/>
      <c r="H91" s="5" t="s">
        <v>68</v>
      </c>
      <c r="I91" s="17" t="s">
        <v>129</v>
      </c>
      <c r="J91" s="84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s="14" customFormat="1" ht="18.75">
      <c r="A92" s="11">
        <v>80</v>
      </c>
      <c r="B92" s="4"/>
      <c r="C92" s="13">
        <v>42746</v>
      </c>
      <c r="D92" s="5" t="s">
        <v>153</v>
      </c>
      <c r="E92" s="5"/>
      <c r="F92" s="1">
        <v>200000</v>
      </c>
      <c r="G92" s="1"/>
      <c r="H92" s="5" t="s">
        <v>68</v>
      </c>
      <c r="I92" s="17" t="s">
        <v>129</v>
      </c>
      <c r="J92" s="84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s="14" customFormat="1" ht="18.75">
      <c r="A93" s="11">
        <v>81</v>
      </c>
      <c r="B93" s="4"/>
      <c r="C93" s="13">
        <v>42746</v>
      </c>
      <c r="D93" s="5" t="s">
        <v>154</v>
      </c>
      <c r="E93" s="5"/>
      <c r="F93" s="1">
        <v>500000</v>
      </c>
      <c r="G93" s="1"/>
      <c r="H93" s="5" t="s">
        <v>68</v>
      </c>
      <c r="I93" s="17" t="s">
        <v>129</v>
      </c>
      <c r="J93" s="81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s="14" customFormat="1" ht="18.75">
      <c r="A94" s="11">
        <v>82</v>
      </c>
      <c r="B94" s="4"/>
      <c r="C94" s="13">
        <v>42746</v>
      </c>
      <c r="D94" s="5" t="s">
        <v>155</v>
      </c>
      <c r="E94" s="5" t="s">
        <v>156</v>
      </c>
      <c r="F94" s="1">
        <v>300000</v>
      </c>
      <c r="G94" s="1"/>
      <c r="H94" s="5" t="s">
        <v>68</v>
      </c>
      <c r="I94" s="17" t="s">
        <v>129</v>
      </c>
      <c r="J94" s="81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1:49" s="14" customFormat="1" ht="18.75">
      <c r="A95" s="11">
        <v>83</v>
      </c>
      <c r="B95" s="4"/>
      <c r="C95" s="13">
        <v>42747</v>
      </c>
      <c r="D95" s="5" t="s">
        <v>157</v>
      </c>
      <c r="E95" s="5"/>
      <c r="F95" s="1">
        <v>3000000</v>
      </c>
      <c r="G95" s="1"/>
      <c r="H95" s="5" t="s">
        <v>68</v>
      </c>
      <c r="I95" s="17" t="s">
        <v>129</v>
      </c>
      <c r="J95" s="81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1:49" s="14" customFormat="1" ht="18.75">
      <c r="A96" s="11">
        <v>84</v>
      </c>
      <c r="B96" s="4"/>
      <c r="C96" s="13">
        <v>42747</v>
      </c>
      <c r="D96" s="5" t="s">
        <v>158</v>
      </c>
      <c r="E96" s="5" t="s">
        <v>159</v>
      </c>
      <c r="F96" s="1">
        <v>1000000</v>
      </c>
      <c r="G96" s="1"/>
      <c r="H96" s="5" t="s">
        <v>68</v>
      </c>
      <c r="I96" s="17" t="s">
        <v>129</v>
      </c>
      <c r="J96" s="81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1:49" s="14" customFormat="1" ht="18.75">
      <c r="A97" s="11">
        <v>85</v>
      </c>
      <c r="B97" s="4"/>
      <c r="C97" s="13">
        <v>42747</v>
      </c>
      <c r="D97" s="5" t="s">
        <v>160</v>
      </c>
      <c r="E97" s="5" t="s">
        <v>161</v>
      </c>
      <c r="F97" s="1">
        <v>1000000</v>
      </c>
      <c r="G97" s="1"/>
      <c r="H97" s="5" t="s">
        <v>68</v>
      </c>
      <c r="I97" s="17" t="s">
        <v>129</v>
      </c>
      <c r="J97" s="81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1:49" s="14" customFormat="1" ht="18.75">
      <c r="A98" s="11">
        <v>86</v>
      </c>
      <c r="B98" s="4"/>
      <c r="C98" s="13">
        <v>42748</v>
      </c>
      <c r="D98" s="5" t="s">
        <v>162</v>
      </c>
      <c r="E98" s="5"/>
      <c r="F98" s="1">
        <v>300000</v>
      </c>
      <c r="G98" s="1"/>
      <c r="H98" s="5" t="s">
        <v>68</v>
      </c>
      <c r="I98" s="17" t="s">
        <v>129</v>
      </c>
      <c r="J98" s="81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1:49" s="14" customFormat="1" ht="32.25" customHeight="1">
      <c r="A99" s="11">
        <v>87</v>
      </c>
      <c r="B99" s="4"/>
      <c r="C99" s="13">
        <v>42748</v>
      </c>
      <c r="D99" s="5" t="s">
        <v>163</v>
      </c>
      <c r="E99" s="108" t="s">
        <v>197</v>
      </c>
      <c r="F99" s="1">
        <v>1000000</v>
      </c>
      <c r="G99" s="1"/>
      <c r="H99" s="5" t="s">
        <v>68</v>
      </c>
      <c r="I99" s="17" t="s">
        <v>129</v>
      </c>
      <c r="J99" s="81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1:49" s="14" customFormat="1" ht="27">
      <c r="A100" s="11">
        <v>88</v>
      </c>
      <c r="B100" s="4"/>
      <c r="C100" s="13">
        <v>42748</v>
      </c>
      <c r="D100" s="5" t="s">
        <v>164</v>
      </c>
      <c r="E100" s="108" t="s">
        <v>198</v>
      </c>
      <c r="F100" s="1">
        <v>1000000</v>
      </c>
      <c r="G100" s="1"/>
      <c r="H100" s="5" t="s">
        <v>68</v>
      </c>
      <c r="I100" s="17" t="s">
        <v>129</v>
      </c>
      <c r="J100" s="81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:49" s="14" customFormat="1" ht="57">
      <c r="A101" s="11">
        <v>89</v>
      </c>
      <c r="B101" s="4"/>
      <c r="C101" s="13">
        <v>42748</v>
      </c>
      <c r="D101" s="5" t="s">
        <v>74</v>
      </c>
      <c r="E101" s="6" t="s">
        <v>38</v>
      </c>
      <c r="F101" s="1">
        <v>500000</v>
      </c>
      <c r="G101" s="1"/>
      <c r="H101" s="5" t="s">
        <v>68</v>
      </c>
      <c r="I101" s="17" t="s">
        <v>129</v>
      </c>
      <c r="J101" s="81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:49" s="14" customFormat="1" ht="27" customHeight="1">
      <c r="A102" s="11">
        <v>90</v>
      </c>
      <c r="B102" s="4"/>
      <c r="C102" s="13">
        <v>42748</v>
      </c>
      <c r="D102" s="5" t="s">
        <v>165</v>
      </c>
      <c r="E102" s="5"/>
      <c r="F102" s="1">
        <v>15000000</v>
      </c>
      <c r="G102" s="1"/>
      <c r="H102" s="5" t="s">
        <v>68</v>
      </c>
      <c r="I102" s="17" t="s">
        <v>129</v>
      </c>
      <c r="J102" s="81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1:49" s="14" customFormat="1" ht="40.5" customHeight="1">
      <c r="A103" s="11">
        <v>91</v>
      </c>
      <c r="B103" s="4"/>
      <c r="C103" s="13">
        <v>42748</v>
      </c>
      <c r="D103" s="5" t="s">
        <v>166</v>
      </c>
      <c r="E103" s="5" t="s">
        <v>167</v>
      </c>
      <c r="F103" s="1">
        <v>15000000</v>
      </c>
      <c r="G103" s="1"/>
      <c r="H103" s="5" t="s">
        <v>68</v>
      </c>
      <c r="I103" s="17" t="s">
        <v>129</v>
      </c>
      <c r="J103" s="81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</row>
    <row r="104" spans="1:49" s="14" customFormat="1" ht="18.75">
      <c r="A104" s="11">
        <v>92</v>
      </c>
      <c r="B104" s="4"/>
      <c r="C104" s="13">
        <v>42748</v>
      </c>
      <c r="D104" s="5" t="s">
        <v>168</v>
      </c>
      <c r="E104" s="5"/>
      <c r="F104" s="1">
        <v>600000</v>
      </c>
      <c r="G104" s="1"/>
      <c r="H104" s="5" t="s">
        <v>68</v>
      </c>
      <c r="I104" s="17" t="s">
        <v>129</v>
      </c>
      <c r="J104" s="81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</row>
    <row r="105" spans="1:49" s="14" customFormat="1" ht="18.75">
      <c r="A105" s="11">
        <v>93</v>
      </c>
      <c r="B105" s="4"/>
      <c r="C105" s="13">
        <v>42748</v>
      </c>
      <c r="D105" s="5" t="s">
        <v>169</v>
      </c>
      <c r="E105" s="5"/>
      <c r="F105" s="1">
        <v>500000</v>
      </c>
      <c r="G105" s="1"/>
      <c r="H105" s="5" t="s">
        <v>68</v>
      </c>
      <c r="I105" s="17" t="s">
        <v>129</v>
      </c>
      <c r="J105" s="81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s="14" customFormat="1" ht="38.25">
      <c r="A106" s="11">
        <v>94</v>
      </c>
      <c r="B106" s="4"/>
      <c r="C106" s="13">
        <v>42748</v>
      </c>
      <c r="D106" s="5" t="s">
        <v>170</v>
      </c>
      <c r="E106" s="5" t="s">
        <v>173</v>
      </c>
      <c r="F106" s="1">
        <v>3000000</v>
      </c>
      <c r="G106" s="1"/>
      <c r="H106" s="5" t="s">
        <v>68</v>
      </c>
      <c r="I106" s="17" t="s">
        <v>129</v>
      </c>
      <c r="J106" s="81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</row>
    <row r="107" spans="1:49" s="14" customFormat="1" ht="38.25">
      <c r="A107" s="11">
        <v>95</v>
      </c>
      <c r="B107" s="4"/>
      <c r="C107" s="13">
        <v>42748</v>
      </c>
      <c r="D107" s="5" t="s">
        <v>171</v>
      </c>
      <c r="E107" s="5" t="s">
        <v>172</v>
      </c>
      <c r="F107" s="1">
        <v>3000000</v>
      </c>
      <c r="G107" s="1"/>
      <c r="H107" s="5" t="s">
        <v>68</v>
      </c>
      <c r="I107" s="17" t="s">
        <v>129</v>
      </c>
      <c r="J107" s="81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</row>
    <row r="108" spans="1:49" s="14" customFormat="1" ht="18.75">
      <c r="A108" s="11">
        <v>96</v>
      </c>
      <c r="B108" s="4"/>
      <c r="C108" s="13">
        <v>42748</v>
      </c>
      <c r="D108" s="5" t="s">
        <v>204</v>
      </c>
      <c r="E108" s="5" t="s">
        <v>206</v>
      </c>
      <c r="F108" s="1">
        <v>1000000</v>
      </c>
      <c r="G108" s="1"/>
      <c r="H108" s="5" t="s">
        <v>68</v>
      </c>
      <c r="I108" s="17" t="s">
        <v>129</v>
      </c>
      <c r="J108" s="81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</row>
    <row r="109" spans="1:49" s="14" customFormat="1" ht="18.75">
      <c r="A109" s="11">
        <v>97</v>
      </c>
      <c r="B109" s="4"/>
      <c r="C109" s="13">
        <v>42748</v>
      </c>
      <c r="D109" s="5" t="s">
        <v>203</v>
      </c>
      <c r="E109" s="5" t="s">
        <v>206</v>
      </c>
      <c r="F109" s="1">
        <v>1000000</v>
      </c>
      <c r="G109" s="1"/>
      <c r="H109" s="5" t="s">
        <v>68</v>
      </c>
      <c r="I109" s="17" t="s">
        <v>129</v>
      </c>
      <c r="J109" s="81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</row>
    <row r="110" spans="1:49" s="14" customFormat="1" ht="18.75">
      <c r="A110" s="11">
        <v>98</v>
      </c>
      <c r="B110" s="4"/>
      <c r="C110" s="13">
        <v>42748</v>
      </c>
      <c r="D110" s="5" t="s">
        <v>205</v>
      </c>
      <c r="E110" s="5" t="s">
        <v>206</v>
      </c>
      <c r="F110" s="1">
        <v>1000000</v>
      </c>
      <c r="G110" s="1"/>
      <c r="H110" s="5" t="s">
        <v>68</v>
      </c>
      <c r="I110" s="17" t="s">
        <v>129</v>
      </c>
      <c r="J110" s="81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</row>
    <row r="111" spans="1:49" s="14" customFormat="1" ht="18.75">
      <c r="A111" s="11">
        <v>99</v>
      </c>
      <c r="B111" s="4"/>
      <c r="C111" s="13">
        <v>42748</v>
      </c>
      <c r="D111" s="5" t="s">
        <v>175</v>
      </c>
      <c r="E111" s="5"/>
      <c r="F111" s="1">
        <v>300000</v>
      </c>
      <c r="G111" s="1"/>
      <c r="H111" s="5" t="s">
        <v>68</v>
      </c>
      <c r="I111" s="17" t="s">
        <v>129</v>
      </c>
      <c r="J111" s="81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</row>
    <row r="112" spans="1:49" s="14" customFormat="1" ht="18.75">
      <c r="A112" s="11">
        <v>100</v>
      </c>
      <c r="B112" s="4"/>
      <c r="C112" s="37">
        <v>42748</v>
      </c>
      <c r="D112" s="5" t="s">
        <v>47</v>
      </c>
      <c r="E112" s="5"/>
      <c r="F112" s="1">
        <v>500000</v>
      </c>
      <c r="G112" s="1"/>
      <c r="H112" s="5" t="s">
        <v>68</v>
      </c>
      <c r="I112" s="38" t="s">
        <v>129</v>
      </c>
      <c r="J112" s="81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</row>
    <row r="113" spans="1:49" s="14" customFormat="1" ht="18.75">
      <c r="A113" s="11">
        <v>101</v>
      </c>
      <c r="B113" s="4"/>
      <c r="C113" s="37">
        <v>42748</v>
      </c>
      <c r="D113" s="5" t="s">
        <v>176</v>
      </c>
      <c r="E113" s="5"/>
      <c r="F113" s="1">
        <v>200000</v>
      </c>
      <c r="G113" s="1"/>
      <c r="H113" s="5" t="s">
        <v>68</v>
      </c>
      <c r="I113" s="38" t="s">
        <v>129</v>
      </c>
      <c r="J113" s="81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</row>
    <row r="114" spans="1:49" s="14" customFormat="1" ht="18.75">
      <c r="A114" s="11">
        <v>102</v>
      </c>
      <c r="B114" s="4"/>
      <c r="C114" s="13">
        <v>42748</v>
      </c>
      <c r="D114" s="5" t="s">
        <v>174</v>
      </c>
      <c r="E114" s="5"/>
      <c r="F114" s="1">
        <v>500000</v>
      </c>
      <c r="G114" s="1"/>
      <c r="H114" s="5" t="s">
        <v>68</v>
      </c>
      <c r="I114" s="17" t="s">
        <v>129</v>
      </c>
      <c r="J114" s="81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</row>
    <row r="115" spans="1:49" s="14" customFormat="1" ht="18.75">
      <c r="A115" s="11">
        <v>103</v>
      </c>
      <c r="B115" s="4"/>
      <c r="C115" s="13" t="s">
        <v>185</v>
      </c>
      <c r="D115" s="5" t="s">
        <v>177</v>
      </c>
      <c r="E115" s="5"/>
      <c r="F115" s="1">
        <v>500000</v>
      </c>
      <c r="G115" s="1"/>
      <c r="H115" s="5" t="s">
        <v>68</v>
      </c>
      <c r="I115" s="17" t="s">
        <v>129</v>
      </c>
      <c r="J115" s="81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</row>
    <row r="116" spans="1:49" s="14" customFormat="1" ht="18.75">
      <c r="A116" s="11">
        <v>104</v>
      </c>
      <c r="B116" s="4"/>
      <c r="C116" s="13" t="s">
        <v>185</v>
      </c>
      <c r="D116" s="5" t="s">
        <v>178</v>
      </c>
      <c r="E116" s="5">
        <v>904871877</v>
      </c>
      <c r="F116" s="1">
        <v>500000</v>
      </c>
      <c r="G116" s="1"/>
      <c r="H116" s="5" t="s">
        <v>68</v>
      </c>
      <c r="I116" s="17" t="s">
        <v>129</v>
      </c>
      <c r="J116" s="81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</row>
    <row r="117" spans="1:49" s="14" customFormat="1" ht="18.75">
      <c r="A117" s="11">
        <v>105</v>
      </c>
      <c r="B117" s="4"/>
      <c r="C117" s="13" t="s">
        <v>185</v>
      </c>
      <c r="D117" s="5" t="s">
        <v>179</v>
      </c>
      <c r="E117" s="5"/>
      <c r="F117" s="1">
        <v>200000</v>
      </c>
      <c r="G117" s="1"/>
      <c r="H117" s="5" t="s">
        <v>68</v>
      </c>
      <c r="I117" s="17" t="s">
        <v>129</v>
      </c>
      <c r="J117" s="81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</row>
    <row r="118" spans="1:49" s="14" customFormat="1" ht="18.75">
      <c r="A118" s="11">
        <v>106</v>
      </c>
      <c r="B118" s="4"/>
      <c r="C118" s="13" t="s">
        <v>185</v>
      </c>
      <c r="D118" s="5" t="s">
        <v>210</v>
      </c>
      <c r="E118" s="5"/>
      <c r="F118" s="1">
        <v>300000</v>
      </c>
      <c r="G118" s="1"/>
      <c r="H118" s="5" t="s">
        <v>68</v>
      </c>
      <c r="I118" s="17" t="s">
        <v>129</v>
      </c>
      <c r="J118" s="81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</row>
    <row r="119" spans="1:49" s="14" customFormat="1" ht="57">
      <c r="A119" s="11">
        <v>107</v>
      </c>
      <c r="B119" s="4"/>
      <c r="C119" s="13" t="s">
        <v>185</v>
      </c>
      <c r="D119" s="5" t="s">
        <v>213</v>
      </c>
      <c r="E119" s="5"/>
      <c r="F119" s="1">
        <v>2000000</v>
      </c>
      <c r="G119" s="1"/>
      <c r="H119" s="5" t="s">
        <v>68</v>
      </c>
      <c r="I119" s="17" t="s">
        <v>129</v>
      </c>
      <c r="J119" s="81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</row>
    <row r="120" spans="1:49" s="14" customFormat="1" ht="57">
      <c r="A120" s="11">
        <v>108</v>
      </c>
      <c r="B120" s="4"/>
      <c r="C120" s="13" t="s">
        <v>185</v>
      </c>
      <c r="D120" s="5" t="s">
        <v>208</v>
      </c>
      <c r="E120" s="5"/>
      <c r="F120" s="168">
        <v>40000000</v>
      </c>
      <c r="G120" s="1"/>
      <c r="H120" s="5" t="s">
        <v>68</v>
      </c>
      <c r="I120" s="17" t="s">
        <v>129</v>
      </c>
      <c r="J120" s="81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</row>
    <row r="121" spans="1:49" s="14" customFormat="1" ht="38.25">
      <c r="A121" s="11">
        <v>109</v>
      </c>
      <c r="B121" s="4"/>
      <c r="C121" s="13" t="s">
        <v>211</v>
      </c>
      <c r="D121" s="5" t="s">
        <v>212</v>
      </c>
      <c r="E121" s="5"/>
      <c r="F121" s="1">
        <v>1000000</v>
      </c>
      <c r="G121" s="1"/>
      <c r="H121" s="5" t="s">
        <v>68</v>
      </c>
      <c r="I121" s="17" t="s">
        <v>129</v>
      </c>
      <c r="J121" s="81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</row>
    <row r="122" spans="1:49" s="14" customFormat="1" ht="18.75">
      <c r="A122" s="11">
        <v>110</v>
      </c>
      <c r="B122" s="4"/>
      <c r="C122" s="13" t="s">
        <v>211</v>
      </c>
      <c r="D122" s="5" t="s">
        <v>214</v>
      </c>
      <c r="E122" s="5"/>
      <c r="F122" s="1">
        <v>100000</v>
      </c>
      <c r="G122" s="1"/>
      <c r="H122" s="5" t="s">
        <v>68</v>
      </c>
      <c r="I122" s="17"/>
      <c r="J122" s="81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</row>
    <row r="123" spans="1:49" s="14" customFormat="1" ht="18.75">
      <c r="A123" s="11">
        <v>111</v>
      </c>
      <c r="B123" s="4"/>
      <c r="C123" s="13">
        <v>42754</v>
      </c>
      <c r="D123" s="5" t="s">
        <v>215</v>
      </c>
      <c r="E123" s="5"/>
      <c r="F123" s="1">
        <v>500000</v>
      </c>
      <c r="G123" s="1"/>
      <c r="H123" s="5" t="s">
        <v>68</v>
      </c>
      <c r="I123" s="17" t="s">
        <v>129</v>
      </c>
      <c r="J123" s="81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</row>
    <row r="124" spans="1:49" s="14" customFormat="1" ht="18.75">
      <c r="A124" s="11">
        <v>112</v>
      </c>
      <c r="B124" s="4"/>
      <c r="C124" s="13">
        <v>42754</v>
      </c>
      <c r="D124" s="5" t="s">
        <v>216</v>
      </c>
      <c r="E124" s="5"/>
      <c r="F124" s="1">
        <v>500000</v>
      </c>
      <c r="G124" s="1"/>
      <c r="H124" s="5" t="s">
        <v>68</v>
      </c>
      <c r="I124" s="17" t="s">
        <v>129</v>
      </c>
      <c r="J124" s="81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</row>
    <row r="125" spans="1:49" s="14" customFormat="1" ht="18.75">
      <c r="A125" s="11">
        <v>113</v>
      </c>
      <c r="B125" s="4"/>
      <c r="C125" s="13">
        <v>42754</v>
      </c>
      <c r="D125" s="5" t="s">
        <v>217</v>
      </c>
      <c r="E125" s="5"/>
      <c r="F125" s="1">
        <v>100000</v>
      </c>
      <c r="G125" s="1"/>
      <c r="H125" s="5" t="s">
        <v>68</v>
      </c>
      <c r="I125" s="17" t="s">
        <v>129</v>
      </c>
      <c r="J125" s="81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</row>
    <row r="126" spans="1:49" s="14" customFormat="1" ht="18.75">
      <c r="A126" s="11">
        <v>114</v>
      </c>
      <c r="B126" s="4"/>
      <c r="C126" s="13">
        <v>42754</v>
      </c>
      <c r="D126" s="5" t="s">
        <v>217</v>
      </c>
      <c r="E126" s="5"/>
      <c r="F126" s="1">
        <v>6000000</v>
      </c>
      <c r="G126" s="1"/>
      <c r="H126" s="5" t="s">
        <v>68</v>
      </c>
      <c r="I126" s="17" t="s">
        <v>129</v>
      </c>
      <c r="J126" s="81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</row>
    <row r="127" spans="1:49" s="14" customFormat="1" ht="18.75">
      <c r="A127" s="11">
        <v>115</v>
      </c>
      <c r="B127" s="4"/>
      <c r="C127" s="13">
        <v>42754</v>
      </c>
      <c r="D127" s="5" t="s">
        <v>218</v>
      </c>
      <c r="E127" s="5"/>
      <c r="F127" s="1">
        <v>300000</v>
      </c>
      <c r="G127" s="1"/>
      <c r="H127" s="5" t="s">
        <v>68</v>
      </c>
      <c r="I127" s="17" t="s">
        <v>129</v>
      </c>
      <c r="J127" s="81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</row>
    <row r="128" spans="1:49" s="14" customFormat="1" ht="18.75">
      <c r="A128" s="11">
        <v>116</v>
      </c>
      <c r="B128" s="4"/>
      <c r="C128" s="13">
        <v>42755</v>
      </c>
      <c r="D128" s="5" t="s">
        <v>390</v>
      </c>
      <c r="E128" s="5"/>
      <c r="F128" s="1">
        <v>300000</v>
      </c>
      <c r="G128" s="1"/>
      <c r="H128" s="5" t="s">
        <v>68</v>
      </c>
      <c r="I128" s="17"/>
      <c r="J128" s="81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</row>
    <row r="129" spans="1:49" s="14" customFormat="1" ht="18.75">
      <c r="A129" s="11">
        <v>117</v>
      </c>
      <c r="B129" s="4"/>
      <c r="C129" s="13">
        <v>42755</v>
      </c>
      <c r="D129" s="5" t="s">
        <v>226</v>
      </c>
      <c r="E129" s="5" t="s">
        <v>227</v>
      </c>
      <c r="F129" s="1">
        <v>100000</v>
      </c>
      <c r="G129" s="1"/>
      <c r="H129" s="5" t="s">
        <v>68</v>
      </c>
      <c r="I129" s="17"/>
      <c r="J129" s="81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</row>
    <row r="130" spans="1:49" s="14" customFormat="1" ht="18.75">
      <c r="A130" s="11">
        <v>118</v>
      </c>
      <c r="B130" s="4"/>
      <c r="C130" s="13" t="s">
        <v>222</v>
      </c>
      <c r="D130" s="5" t="s">
        <v>223</v>
      </c>
      <c r="E130" s="5"/>
      <c r="F130" s="1">
        <v>3000000</v>
      </c>
      <c r="G130" s="1"/>
      <c r="H130" s="5" t="s">
        <v>68</v>
      </c>
      <c r="I130" s="17" t="s">
        <v>129</v>
      </c>
      <c r="J130" s="81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</row>
    <row r="131" spans="1:49" s="14" customFormat="1" ht="18.75">
      <c r="A131" s="11">
        <v>119</v>
      </c>
      <c r="B131" s="4"/>
      <c r="C131" s="13" t="s">
        <v>222</v>
      </c>
      <c r="D131" s="5" t="s">
        <v>224</v>
      </c>
      <c r="E131" s="5"/>
      <c r="F131" s="1">
        <v>80061</v>
      </c>
      <c r="G131" s="1"/>
      <c r="H131" s="5" t="s">
        <v>18</v>
      </c>
      <c r="I131" s="17"/>
      <c r="J131" s="81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</row>
    <row r="132" spans="1:49" s="14" customFormat="1" ht="38.25">
      <c r="A132" s="11">
        <v>120</v>
      </c>
      <c r="B132" s="4"/>
      <c r="C132" s="13">
        <v>42776</v>
      </c>
      <c r="D132" s="5" t="s">
        <v>233</v>
      </c>
      <c r="E132" s="5" t="s">
        <v>234</v>
      </c>
      <c r="F132" s="1">
        <v>100000</v>
      </c>
      <c r="G132" s="1"/>
      <c r="H132" s="5" t="s">
        <v>68</v>
      </c>
      <c r="I132" s="17"/>
      <c r="J132" s="81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</row>
    <row r="133" spans="1:49" s="14" customFormat="1" ht="18.75">
      <c r="A133" s="11"/>
      <c r="B133" s="4"/>
      <c r="C133" s="13"/>
      <c r="D133" s="5"/>
      <c r="E133" s="5"/>
      <c r="F133" s="1"/>
      <c r="G133" s="1"/>
      <c r="H133" s="5"/>
      <c r="I133" s="17"/>
      <c r="J133" s="81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</row>
    <row r="134" spans="1:49" s="14" customFormat="1" ht="57">
      <c r="A134" s="172" t="s">
        <v>424</v>
      </c>
      <c r="B134" s="165" t="s">
        <v>49</v>
      </c>
      <c r="C134" s="173">
        <v>42739</v>
      </c>
      <c r="D134" s="166" t="s">
        <v>219</v>
      </c>
      <c r="E134" s="167"/>
      <c r="F134" s="168" t="s">
        <v>424</v>
      </c>
      <c r="G134" s="168">
        <v>20640000</v>
      </c>
      <c r="H134" s="166" t="s">
        <v>68</v>
      </c>
      <c r="I134" s="174"/>
      <c r="J134" s="81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</row>
    <row r="135" spans="1:49" s="14" customFormat="1" ht="18.75">
      <c r="A135" s="172"/>
      <c r="B135" s="165" t="s">
        <v>82</v>
      </c>
      <c r="C135" s="173">
        <v>42739</v>
      </c>
      <c r="D135" s="166" t="s">
        <v>192</v>
      </c>
      <c r="E135" s="167"/>
      <c r="F135" s="168" t="s">
        <v>424</v>
      </c>
      <c r="G135" s="168">
        <v>22000</v>
      </c>
      <c r="H135" s="166" t="s">
        <v>18</v>
      </c>
      <c r="I135" s="174"/>
      <c r="J135" s="81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</row>
    <row r="136" spans="1:49" s="14" customFormat="1" ht="38.25">
      <c r="A136" s="172"/>
      <c r="B136" s="165" t="s">
        <v>83</v>
      </c>
      <c r="C136" s="173">
        <v>42740</v>
      </c>
      <c r="D136" s="166" t="s">
        <v>124</v>
      </c>
      <c r="E136" s="166"/>
      <c r="F136" s="168"/>
      <c r="G136" s="168">
        <v>13456500</v>
      </c>
      <c r="H136" s="166" t="s">
        <v>12</v>
      </c>
      <c r="I136" s="174" t="s">
        <v>424</v>
      </c>
      <c r="J136" s="81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</row>
    <row r="137" spans="1:49" s="14" customFormat="1" ht="38.25">
      <c r="A137" s="172"/>
      <c r="B137" s="165" t="s">
        <v>183</v>
      </c>
      <c r="C137" s="173">
        <v>42740</v>
      </c>
      <c r="D137" s="166" t="s">
        <v>125</v>
      </c>
      <c r="E137" s="166"/>
      <c r="F137" s="168"/>
      <c r="G137" s="168">
        <v>22000</v>
      </c>
      <c r="H137" s="166" t="s">
        <v>18</v>
      </c>
      <c r="I137" s="174"/>
      <c r="J137" s="81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</row>
    <row r="138" spans="1:49" s="14" customFormat="1" ht="38.25">
      <c r="A138" s="172"/>
      <c r="B138" s="165" t="s">
        <v>184</v>
      </c>
      <c r="C138" s="173" t="s">
        <v>180</v>
      </c>
      <c r="D138" s="166" t="s">
        <v>186</v>
      </c>
      <c r="E138" s="166"/>
      <c r="F138" s="168"/>
      <c r="G138" s="168">
        <v>220000000</v>
      </c>
      <c r="H138" s="166" t="s">
        <v>68</v>
      </c>
      <c r="I138" s="174"/>
      <c r="J138" s="81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</row>
    <row r="139" spans="1:49" s="14" customFormat="1" ht="38.25">
      <c r="A139" s="172"/>
      <c r="B139" s="165" t="s">
        <v>189</v>
      </c>
      <c r="C139" s="173" t="s">
        <v>180</v>
      </c>
      <c r="D139" s="166" t="s">
        <v>181</v>
      </c>
      <c r="E139" s="166" t="s">
        <v>182</v>
      </c>
      <c r="F139" s="168"/>
      <c r="G139" s="168">
        <v>25432000</v>
      </c>
      <c r="H139" s="166" t="s">
        <v>68</v>
      </c>
      <c r="I139" s="174"/>
      <c r="J139" s="81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</row>
    <row r="140" spans="1:49" s="14" customFormat="1" ht="18.75">
      <c r="A140" s="172"/>
      <c r="B140" s="165" t="s">
        <v>190</v>
      </c>
      <c r="C140" s="173" t="s">
        <v>180</v>
      </c>
      <c r="D140" s="166" t="s">
        <v>191</v>
      </c>
      <c r="E140" s="166"/>
      <c r="F140" s="168"/>
      <c r="G140" s="168">
        <v>22000</v>
      </c>
      <c r="H140" s="166" t="s">
        <v>18</v>
      </c>
      <c r="I140" s="174"/>
      <c r="J140" s="81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</row>
    <row r="141" spans="1:49" s="14" customFormat="1" ht="57">
      <c r="A141" s="172"/>
      <c r="B141" s="165" t="s">
        <v>193</v>
      </c>
      <c r="C141" s="173" t="s">
        <v>187</v>
      </c>
      <c r="D141" s="166" t="s">
        <v>188</v>
      </c>
      <c r="E141" s="167" t="s">
        <v>195</v>
      </c>
      <c r="F141" s="168"/>
      <c r="G141" s="168">
        <v>48160000</v>
      </c>
      <c r="H141" s="166" t="s">
        <v>68</v>
      </c>
      <c r="I141" s="174"/>
      <c r="J141" s="81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</row>
    <row r="142" spans="1:49" s="14" customFormat="1" ht="18.75">
      <c r="A142" s="172"/>
      <c r="B142" s="165" t="s">
        <v>196</v>
      </c>
      <c r="C142" s="173" t="s">
        <v>187</v>
      </c>
      <c r="D142" s="166" t="s">
        <v>194</v>
      </c>
      <c r="E142" s="166"/>
      <c r="F142" s="168"/>
      <c r="G142" s="168">
        <v>22000</v>
      </c>
      <c r="H142" s="166" t="s">
        <v>18</v>
      </c>
      <c r="I142" s="174"/>
      <c r="J142" s="81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</row>
    <row r="143" spans="1:9" ht="76.5">
      <c r="A143" s="169"/>
      <c r="B143" s="165" t="s">
        <v>209</v>
      </c>
      <c r="C143" s="173" t="s">
        <v>187</v>
      </c>
      <c r="D143" s="166" t="s">
        <v>207</v>
      </c>
      <c r="E143" s="170"/>
      <c r="F143" s="171"/>
      <c r="G143" s="168">
        <v>40000000</v>
      </c>
      <c r="H143" s="166" t="s">
        <v>10</v>
      </c>
      <c r="I143" s="174"/>
    </row>
  </sheetData>
  <sheetProtection/>
  <autoFilter ref="A13:AW143"/>
  <mergeCells count="15">
    <mergeCell ref="E2:E5"/>
    <mergeCell ref="F2:G2"/>
    <mergeCell ref="H2:H4"/>
    <mergeCell ref="I2:I4"/>
    <mergeCell ref="F3:G3"/>
    <mergeCell ref="J1:J5"/>
    <mergeCell ref="E1:I1"/>
    <mergeCell ref="J6:J10"/>
    <mergeCell ref="I11:I12"/>
    <mergeCell ref="A11:B11"/>
    <mergeCell ref="C11:C12"/>
    <mergeCell ref="D11:D12"/>
    <mergeCell ref="E11:E12"/>
    <mergeCell ref="F11:F12"/>
    <mergeCell ref="G11:G12"/>
  </mergeCells>
  <dataValidations count="4">
    <dataValidation type="list" allowBlank="1" showInputMessage="1" sqref="I13:I143">
      <formula1>"Tiền Mặt, Chuyển Khoản"</formula1>
    </dataValidation>
    <dataValidation type="list" allowBlank="1" showInputMessage="1" sqref="H13:H143">
      <formula1>$E$6:$E$10</formula1>
    </dataValidation>
    <dataValidation allowBlank="1" showInputMessage="1" sqref="K12"/>
    <dataValidation type="list" showInputMessage="1" showErrorMessage="1" sqref="J12">
      <formula1>$I$13:$I$142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B134 B135:B142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310"/>
  <sheetViews>
    <sheetView tabSelected="1" zoomScale="70" zoomScaleNormal="70" zoomScalePageLayoutView="0" workbookViewId="0" topLeftCell="A7">
      <selection activeCell="J16" sqref="J16"/>
    </sheetView>
  </sheetViews>
  <sheetFormatPr defaultColWidth="9.140625" defaultRowHeight="12.75" outlineLevelRow="1" outlineLevelCol="1"/>
  <cols>
    <col min="1" max="1" width="6.28125" style="82" bestFit="1" customWidth="1"/>
    <col min="2" max="2" width="5.8515625" style="82" bestFit="1" customWidth="1"/>
    <col min="3" max="3" width="15.00390625" style="85" bestFit="1" customWidth="1"/>
    <col min="4" max="4" width="36.7109375" style="86" customWidth="1"/>
    <col min="5" max="5" width="40.28125" style="87" customWidth="1"/>
    <col min="6" max="6" width="28.140625" style="88" bestFit="1" customWidth="1" outlineLevel="1"/>
    <col min="7" max="7" width="28.00390625" style="88" bestFit="1" customWidth="1" outlineLevel="1"/>
    <col min="8" max="8" width="32.140625" style="89" customWidth="1" outlineLevel="1"/>
    <col min="9" max="9" width="35.8515625" style="163" customWidth="1" outlineLevel="1"/>
    <col min="10" max="10" width="51.7109375" style="82" customWidth="1"/>
    <col min="11" max="11" width="50.57421875" style="82" customWidth="1"/>
    <col min="12" max="16384" width="9.140625" style="82" customWidth="1"/>
  </cols>
  <sheetData>
    <row r="1" spans="3:10" s="74" customFormat="1" ht="30.75" customHeight="1">
      <c r="C1" s="75"/>
      <c r="D1" s="76"/>
      <c r="E1" s="216" t="s">
        <v>1</v>
      </c>
      <c r="F1" s="217"/>
      <c r="G1" s="217"/>
      <c r="H1" s="217"/>
      <c r="I1" s="218"/>
      <c r="J1" s="202" t="s">
        <v>76</v>
      </c>
    </row>
    <row r="2" spans="3:10" s="74" customFormat="1" ht="40.5" customHeight="1">
      <c r="C2" s="77"/>
      <c r="D2" s="78"/>
      <c r="E2" s="204" t="s">
        <v>16</v>
      </c>
      <c r="F2" s="207" t="s">
        <v>19</v>
      </c>
      <c r="G2" s="208"/>
      <c r="H2" s="209" t="s">
        <v>17</v>
      </c>
      <c r="I2" s="202" t="s">
        <v>8</v>
      </c>
      <c r="J2" s="212"/>
    </row>
    <row r="3" spans="3:10" s="74" customFormat="1" ht="18.75">
      <c r="C3" s="77"/>
      <c r="D3" s="78"/>
      <c r="E3" s="205"/>
      <c r="F3" s="213">
        <f>F5+G5</f>
        <v>727671003</v>
      </c>
      <c r="G3" s="214"/>
      <c r="H3" s="210"/>
      <c r="I3" s="212"/>
      <c r="J3" s="212"/>
    </row>
    <row r="4" spans="3:10" s="74" customFormat="1" ht="42" customHeight="1">
      <c r="C4" s="77"/>
      <c r="D4" s="79"/>
      <c r="E4" s="205"/>
      <c r="F4" s="66" t="s">
        <v>33</v>
      </c>
      <c r="G4" s="66" t="s">
        <v>23</v>
      </c>
      <c r="H4" s="211"/>
      <c r="I4" s="203"/>
      <c r="J4" s="212"/>
    </row>
    <row r="5" spans="3:10" s="74" customFormat="1" ht="21.75" customHeight="1">
      <c r="C5" s="77"/>
      <c r="D5" s="79"/>
      <c r="E5" s="206"/>
      <c r="F5" s="63">
        <f>SUM(F6:F10)</f>
        <v>162820431</v>
      </c>
      <c r="G5" s="63">
        <f>SUM(G6:G10)</f>
        <v>564850572</v>
      </c>
      <c r="H5" s="65">
        <f>SUM(H6:H10)</f>
        <v>31450000</v>
      </c>
      <c r="I5" s="64">
        <f>SUM(I6:I10)</f>
        <v>696221003</v>
      </c>
      <c r="J5" s="212"/>
    </row>
    <row r="6" spans="3:10" s="74" customFormat="1" ht="18.75" outlineLevel="1">
      <c r="C6" s="80"/>
      <c r="D6" s="79"/>
      <c r="E6" s="10" t="s">
        <v>12</v>
      </c>
      <c r="F6" s="9">
        <f>SUMIF(H$13:H$596,E6,F$13:F$596)</f>
        <v>94250000</v>
      </c>
      <c r="G6" s="9">
        <f>'9-2017'!I6</f>
        <v>328773501</v>
      </c>
      <c r="H6" s="9">
        <f>SUMIF(H$13:H$596,E6,G$13:G$596)</f>
        <v>0</v>
      </c>
      <c r="I6" s="9">
        <f>(F6+G6)-H6</f>
        <v>423023501</v>
      </c>
      <c r="J6" s="221" t="s">
        <v>1358</v>
      </c>
    </row>
    <row r="7" spans="3:10" s="74" customFormat="1" ht="18.75" outlineLevel="1">
      <c r="C7" s="80"/>
      <c r="D7" s="79"/>
      <c r="E7" s="10" t="s">
        <v>9</v>
      </c>
      <c r="F7" s="9">
        <f>SUMIF(H$13:H$596,E7,F$13:F$596)</f>
        <v>0</v>
      </c>
      <c r="G7" s="9">
        <f>'9-2017'!I7</f>
        <v>2500000</v>
      </c>
      <c r="H7" s="9">
        <f>SUMIF(H$13:H$596,E7,G$13:G$596)</f>
        <v>0</v>
      </c>
      <c r="I7" s="9">
        <f>(F7+G7)-H7</f>
        <v>2500000</v>
      </c>
      <c r="J7" s="221"/>
    </row>
    <row r="8" spans="3:10" s="74" customFormat="1" ht="18.75" outlineLevel="1">
      <c r="C8" s="80"/>
      <c r="D8" s="79"/>
      <c r="E8" s="10" t="s">
        <v>68</v>
      </c>
      <c r="F8" s="9">
        <f>SUMIF(H$13:H$596,E8,F$13:F$596)</f>
        <v>39498000</v>
      </c>
      <c r="G8" s="9">
        <f>'9-2017'!I8</f>
        <v>44740778</v>
      </c>
      <c r="H8" s="9">
        <f>SUMIF(H$13:H$596,E8,G$13:G$596)</f>
        <v>31450000</v>
      </c>
      <c r="I8" s="9">
        <f>(F8+G8)-H8</f>
        <v>52788778</v>
      </c>
      <c r="J8" s="221"/>
    </row>
    <row r="9" spans="3:10" s="74" customFormat="1" ht="57" outlineLevel="1">
      <c r="C9" s="80"/>
      <c r="D9" s="79"/>
      <c r="E9" s="10" t="s">
        <v>10</v>
      </c>
      <c r="F9" s="9">
        <f>SUMIF(H$13:H$596,E9,F$13:F$596)</f>
        <v>0</v>
      </c>
      <c r="G9" s="9">
        <f>'9-2017'!I9</f>
        <v>181450000</v>
      </c>
      <c r="H9" s="9">
        <f>SUMIF(H$13:H$596,E9,G$13:G$596)</f>
        <v>0</v>
      </c>
      <c r="I9" s="9">
        <f>(F9+G9)-H9</f>
        <v>181450000</v>
      </c>
      <c r="J9" s="221"/>
    </row>
    <row r="10" spans="3:10" s="74" customFormat="1" ht="18.75" outlineLevel="1">
      <c r="C10" s="80"/>
      <c r="D10" s="79"/>
      <c r="E10" s="10" t="s">
        <v>18</v>
      </c>
      <c r="F10" s="9">
        <f>SUMIF(H$13:H$596,E10,F$13:F$596)</f>
        <v>29072431</v>
      </c>
      <c r="G10" s="9">
        <f>'9-2017'!I10</f>
        <v>7386293</v>
      </c>
      <c r="H10" s="9">
        <f>SUMIF(H$13:H$596,E10,G$13:G$596)</f>
        <v>0</v>
      </c>
      <c r="I10" s="9">
        <f>(F10+G10)-H10</f>
        <v>36458724</v>
      </c>
      <c r="J10" s="221"/>
    </row>
    <row r="11" spans="1:11" s="74" customFormat="1" ht="19.5" customHeight="1">
      <c r="A11" s="200" t="s">
        <v>5</v>
      </c>
      <c r="B11" s="200"/>
      <c r="C11" s="200" t="s">
        <v>0</v>
      </c>
      <c r="D11" s="199" t="s">
        <v>11</v>
      </c>
      <c r="E11" s="201" t="s">
        <v>2</v>
      </c>
      <c r="F11" s="201" t="s">
        <v>3</v>
      </c>
      <c r="G11" s="202" t="s">
        <v>13</v>
      </c>
      <c r="H11" s="72" t="s">
        <v>7</v>
      </c>
      <c r="I11" s="223" t="s">
        <v>6</v>
      </c>
      <c r="J11" s="221"/>
      <c r="K11" s="2"/>
    </row>
    <row r="12" spans="1:11" s="74" customFormat="1" ht="18.75">
      <c r="A12" s="62" t="s">
        <v>3</v>
      </c>
      <c r="B12" s="62" t="s">
        <v>4</v>
      </c>
      <c r="C12" s="200"/>
      <c r="D12" s="199"/>
      <c r="E12" s="201"/>
      <c r="F12" s="201"/>
      <c r="G12" s="203"/>
      <c r="H12" s="73"/>
      <c r="I12" s="223"/>
      <c r="J12" s="222"/>
      <c r="K12" s="3"/>
    </row>
    <row r="13" spans="1:49" s="14" customFormat="1" ht="18.75">
      <c r="A13" s="175">
        <v>1</v>
      </c>
      <c r="B13" s="176"/>
      <c r="C13" s="181">
        <v>42753</v>
      </c>
      <c r="D13" s="178" t="s">
        <v>214</v>
      </c>
      <c r="E13" s="178"/>
      <c r="F13" s="180">
        <v>100000</v>
      </c>
      <c r="G13" s="1"/>
      <c r="H13" s="5" t="s">
        <v>68</v>
      </c>
      <c r="I13" s="12"/>
      <c r="J13" s="8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4" customFormat="1" ht="18.75">
      <c r="A14" s="175">
        <v>2</v>
      </c>
      <c r="B14" s="176"/>
      <c r="C14" s="181">
        <v>42755</v>
      </c>
      <c r="D14" s="178" t="s">
        <v>220</v>
      </c>
      <c r="E14" s="178" t="s">
        <v>221</v>
      </c>
      <c r="F14" s="180">
        <v>100000</v>
      </c>
      <c r="G14" s="1"/>
      <c r="H14" s="5" t="s">
        <v>68</v>
      </c>
      <c r="I14" s="12"/>
      <c r="J14" s="8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4" customFormat="1" ht="38.25">
      <c r="A15" s="175">
        <v>3</v>
      </c>
      <c r="B15" s="176"/>
      <c r="C15" s="181">
        <v>42772</v>
      </c>
      <c r="D15" s="178" t="s">
        <v>69</v>
      </c>
      <c r="E15" s="178" t="s">
        <v>115</v>
      </c>
      <c r="F15" s="180">
        <v>100000</v>
      </c>
      <c r="G15" s="1"/>
      <c r="H15" s="6" t="s">
        <v>12</v>
      </c>
      <c r="I15" s="12"/>
      <c r="J15" s="8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4" customFormat="1" ht="38.25">
      <c r="A16" s="175">
        <v>4</v>
      </c>
      <c r="B16" s="176"/>
      <c r="C16" s="181">
        <v>42772</v>
      </c>
      <c r="D16" s="178" t="s">
        <v>44</v>
      </c>
      <c r="E16" s="178" t="s">
        <v>115</v>
      </c>
      <c r="F16" s="180">
        <v>100000</v>
      </c>
      <c r="G16" s="1"/>
      <c r="H16" s="6" t="s">
        <v>12</v>
      </c>
      <c r="I16" s="12"/>
      <c r="J16" s="8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4" customFormat="1" ht="38.25">
      <c r="A17" s="175">
        <v>5</v>
      </c>
      <c r="B17" s="176"/>
      <c r="C17" s="181">
        <v>42772</v>
      </c>
      <c r="D17" s="178" t="s">
        <v>45</v>
      </c>
      <c r="E17" s="178" t="s">
        <v>115</v>
      </c>
      <c r="F17" s="180">
        <v>100000</v>
      </c>
      <c r="G17" s="1"/>
      <c r="H17" s="6" t="s">
        <v>12</v>
      </c>
      <c r="I17" s="12"/>
      <c r="J17" s="8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4" customFormat="1" ht="38.25">
      <c r="A18" s="175">
        <v>6</v>
      </c>
      <c r="B18" s="176"/>
      <c r="C18" s="181">
        <v>42783</v>
      </c>
      <c r="D18" s="178" t="s">
        <v>235</v>
      </c>
      <c r="E18" s="178" t="s">
        <v>236</v>
      </c>
      <c r="F18" s="180">
        <v>50000</v>
      </c>
      <c r="G18" s="1"/>
      <c r="H18" s="5" t="s">
        <v>68</v>
      </c>
      <c r="I18" s="12"/>
      <c r="J18" s="8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4" customFormat="1" ht="18.75">
      <c r="A19" s="175">
        <v>7</v>
      </c>
      <c r="B19" s="176"/>
      <c r="C19" s="181">
        <v>42783</v>
      </c>
      <c r="D19" s="178" t="s">
        <v>237</v>
      </c>
      <c r="E19" s="178" t="s">
        <v>238</v>
      </c>
      <c r="F19" s="180">
        <v>200000</v>
      </c>
      <c r="G19" s="1"/>
      <c r="H19" s="5" t="s">
        <v>12</v>
      </c>
      <c r="I19" s="7"/>
      <c r="J19" s="8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4" customFormat="1" ht="18.75">
      <c r="A20" s="175">
        <v>8</v>
      </c>
      <c r="B20" s="176"/>
      <c r="C20" s="181">
        <v>42783</v>
      </c>
      <c r="D20" s="178" t="s">
        <v>239</v>
      </c>
      <c r="E20" s="178" t="s">
        <v>238</v>
      </c>
      <c r="F20" s="180">
        <v>100000</v>
      </c>
      <c r="G20" s="1"/>
      <c r="H20" s="5" t="s">
        <v>12</v>
      </c>
      <c r="I20" s="7"/>
      <c r="J20" s="8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4" customFormat="1" ht="18.75">
      <c r="A21" s="175">
        <v>9</v>
      </c>
      <c r="B21" s="176"/>
      <c r="C21" s="181">
        <v>42797</v>
      </c>
      <c r="D21" s="178" t="s">
        <v>243</v>
      </c>
      <c r="E21" s="178" t="s">
        <v>244</v>
      </c>
      <c r="F21" s="180">
        <v>100000</v>
      </c>
      <c r="G21" s="1"/>
      <c r="H21" s="5" t="s">
        <v>68</v>
      </c>
      <c r="I21" s="7"/>
      <c r="J21" s="81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4" customFormat="1" ht="38.25">
      <c r="A22" s="175">
        <v>10</v>
      </c>
      <c r="B22" s="176"/>
      <c r="C22" s="181">
        <v>42811</v>
      </c>
      <c r="D22" s="183" t="s">
        <v>350</v>
      </c>
      <c r="E22" s="184" t="s">
        <v>351</v>
      </c>
      <c r="F22" s="180">
        <v>300000</v>
      </c>
      <c r="H22" s="14" t="s">
        <v>68</v>
      </c>
      <c r="I22" s="12"/>
      <c r="J22" s="81" t="s">
        <v>424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4" customFormat="1" ht="38.25">
      <c r="A23" s="175">
        <v>11</v>
      </c>
      <c r="B23" s="176"/>
      <c r="C23" s="181">
        <v>42816</v>
      </c>
      <c r="D23" s="183" t="s">
        <v>388</v>
      </c>
      <c r="E23" s="184" t="s">
        <v>389</v>
      </c>
      <c r="F23" s="180">
        <v>100000</v>
      </c>
      <c r="H23" s="5" t="s">
        <v>68</v>
      </c>
      <c r="I23" s="12"/>
      <c r="J23" s="81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4" customFormat="1" ht="38.25">
      <c r="A24" s="175">
        <v>12</v>
      </c>
      <c r="B24" s="176"/>
      <c r="C24" s="181">
        <v>42906</v>
      </c>
      <c r="D24" s="187" t="s">
        <v>571</v>
      </c>
      <c r="E24" s="178" t="s">
        <v>572</v>
      </c>
      <c r="F24" s="180">
        <v>1000000</v>
      </c>
      <c r="G24" s="1"/>
      <c r="H24" s="5" t="s">
        <v>68</v>
      </c>
      <c r="I24" s="12"/>
      <c r="J24" s="81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14" customFormat="1" ht="18.75">
      <c r="A25" s="175">
        <v>13</v>
      </c>
      <c r="B25" s="176"/>
      <c r="C25" s="181">
        <v>42921</v>
      </c>
      <c r="D25" s="178" t="s">
        <v>14</v>
      </c>
      <c r="E25" s="179" t="s">
        <v>696</v>
      </c>
      <c r="F25" s="180">
        <v>2000000</v>
      </c>
      <c r="G25" s="1"/>
      <c r="H25" s="5" t="s">
        <v>12</v>
      </c>
      <c r="I25" s="17" t="s">
        <v>1102</v>
      </c>
      <c r="J25" s="81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s="14" customFormat="1" ht="18.75">
      <c r="A26" s="175">
        <v>14</v>
      </c>
      <c r="B26" s="176"/>
      <c r="C26" s="181">
        <v>42975</v>
      </c>
      <c r="D26" s="183" t="s">
        <v>858</v>
      </c>
      <c r="E26" s="184" t="s">
        <v>993</v>
      </c>
      <c r="F26" s="180">
        <v>1000000</v>
      </c>
      <c r="G26" s="1"/>
      <c r="H26" s="5" t="s">
        <v>12</v>
      </c>
      <c r="I26" s="12"/>
      <c r="J26" s="8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s="14" customFormat="1" ht="18.75">
      <c r="A27" s="175">
        <v>15</v>
      </c>
      <c r="B27" s="176"/>
      <c r="C27" s="181">
        <v>42993</v>
      </c>
      <c r="D27" s="178" t="s">
        <v>74</v>
      </c>
      <c r="E27" s="186" t="s">
        <v>38</v>
      </c>
      <c r="F27" s="180">
        <v>200000</v>
      </c>
      <c r="G27" s="1"/>
      <c r="H27" s="5" t="s">
        <v>68</v>
      </c>
      <c r="I27" s="12"/>
      <c r="J27" s="81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s="14" customFormat="1" ht="38.25">
      <c r="A28" s="11">
        <v>16</v>
      </c>
      <c r="B28" s="4"/>
      <c r="C28" s="13">
        <v>43010</v>
      </c>
      <c r="D28" s="5" t="s">
        <v>1068</v>
      </c>
      <c r="E28" s="19" t="s">
        <v>1069</v>
      </c>
      <c r="F28" s="1">
        <v>2000000</v>
      </c>
      <c r="G28" s="1"/>
      <c r="H28" s="5" t="s">
        <v>68</v>
      </c>
      <c r="I28" s="12"/>
      <c r="J28" s="81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:49" s="14" customFormat="1" ht="38.25">
      <c r="A29" s="11">
        <v>17</v>
      </c>
      <c r="B29" s="4"/>
      <c r="C29" s="13">
        <v>43010</v>
      </c>
      <c r="D29" s="5" t="s">
        <v>526</v>
      </c>
      <c r="E29" s="19" t="s">
        <v>1070</v>
      </c>
      <c r="F29" s="1">
        <v>1000000</v>
      </c>
      <c r="G29" s="1"/>
      <c r="H29" s="5" t="s">
        <v>68</v>
      </c>
      <c r="I29" s="12"/>
      <c r="J29" s="8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s="14" customFormat="1" ht="57">
      <c r="A30" s="11">
        <v>18</v>
      </c>
      <c r="B30" s="4"/>
      <c r="C30" s="13">
        <v>43010</v>
      </c>
      <c r="D30" s="5" t="s">
        <v>240</v>
      </c>
      <c r="E30" s="5" t="s">
        <v>115</v>
      </c>
      <c r="F30" s="1">
        <v>2800000</v>
      </c>
      <c r="G30" s="1"/>
      <c r="H30" s="5" t="s">
        <v>68</v>
      </c>
      <c r="I30" s="5" t="s">
        <v>1071</v>
      </c>
      <c r="J30" s="8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s="14" customFormat="1" ht="38.25">
      <c r="A31" s="11">
        <v>19</v>
      </c>
      <c r="B31" s="4"/>
      <c r="C31" s="13">
        <v>43012</v>
      </c>
      <c r="D31" s="5" t="s">
        <v>617</v>
      </c>
      <c r="E31" s="5" t="s">
        <v>1073</v>
      </c>
      <c r="F31" s="1">
        <v>500000</v>
      </c>
      <c r="G31" s="1"/>
      <c r="H31" s="5" t="s">
        <v>68</v>
      </c>
      <c r="I31" s="5" t="s">
        <v>1072</v>
      </c>
      <c r="J31" s="8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s="14" customFormat="1" ht="38.25">
      <c r="A32" s="11">
        <v>20</v>
      </c>
      <c r="B32" s="4"/>
      <c r="C32" s="13">
        <v>43012</v>
      </c>
      <c r="D32" s="5" t="s">
        <v>1074</v>
      </c>
      <c r="E32" s="5"/>
      <c r="F32" s="1">
        <v>200000</v>
      </c>
      <c r="G32" s="1"/>
      <c r="H32" s="5" t="s">
        <v>68</v>
      </c>
      <c r="I32" s="5" t="s">
        <v>1072</v>
      </c>
      <c r="J32" s="8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s="14" customFormat="1" ht="38.25">
      <c r="A33" s="11">
        <v>21</v>
      </c>
      <c r="B33" s="4"/>
      <c r="C33" s="13">
        <v>43013</v>
      </c>
      <c r="D33" s="5" t="s">
        <v>217</v>
      </c>
      <c r="E33" s="19" t="s">
        <v>1267</v>
      </c>
      <c r="F33" s="1">
        <v>100000</v>
      </c>
      <c r="G33" s="1"/>
      <c r="H33" s="5" t="s">
        <v>68</v>
      </c>
      <c r="I33" s="5" t="s">
        <v>1072</v>
      </c>
      <c r="J33" s="8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1:49" s="14" customFormat="1" ht="38.25">
      <c r="A34" s="11">
        <v>22</v>
      </c>
      <c r="B34" s="4"/>
      <c r="C34" s="13">
        <v>43013</v>
      </c>
      <c r="D34" s="5" t="s">
        <v>1075</v>
      </c>
      <c r="E34" s="5"/>
      <c r="F34" s="1">
        <v>300000</v>
      </c>
      <c r="G34" s="1"/>
      <c r="H34" s="5" t="s">
        <v>68</v>
      </c>
      <c r="I34" s="5" t="s">
        <v>1072</v>
      </c>
      <c r="J34" s="8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1:49" s="14" customFormat="1" ht="38.25">
      <c r="A35" s="11">
        <v>23</v>
      </c>
      <c r="B35" s="4"/>
      <c r="C35" s="13">
        <v>43013</v>
      </c>
      <c r="D35" s="5" t="s">
        <v>278</v>
      </c>
      <c r="E35" s="19"/>
      <c r="F35" s="1">
        <v>500000</v>
      </c>
      <c r="G35" s="1"/>
      <c r="H35" s="5" t="s">
        <v>68</v>
      </c>
      <c r="I35" s="5" t="s">
        <v>1072</v>
      </c>
      <c r="J35" s="81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s="14" customFormat="1" ht="38.25">
      <c r="A36" s="11">
        <v>24</v>
      </c>
      <c r="B36" s="4"/>
      <c r="C36" s="13">
        <v>43013</v>
      </c>
      <c r="D36" s="6" t="s">
        <v>1014</v>
      </c>
      <c r="E36" s="83" t="s">
        <v>1057</v>
      </c>
      <c r="F36" s="8">
        <v>500000</v>
      </c>
      <c r="G36" s="8"/>
      <c r="H36" s="5" t="s">
        <v>68</v>
      </c>
      <c r="I36" s="5" t="s">
        <v>1072</v>
      </c>
      <c r="J36" s="81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s="14" customFormat="1" ht="38.25">
      <c r="A37" s="11">
        <v>25</v>
      </c>
      <c r="B37" s="4"/>
      <c r="C37" s="13">
        <v>43013</v>
      </c>
      <c r="D37" s="6" t="s">
        <v>263</v>
      </c>
      <c r="E37" s="83"/>
      <c r="F37" s="8">
        <v>200000</v>
      </c>
      <c r="G37" s="8"/>
      <c r="H37" s="5" t="s">
        <v>68</v>
      </c>
      <c r="I37" s="5" t="s">
        <v>1072</v>
      </c>
      <c r="J37" s="81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s="14" customFormat="1" ht="38.25">
      <c r="A38" s="11">
        <v>26</v>
      </c>
      <c r="B38" s="4"/>
      <c r="C38" s="13">
        <v>43013</v>
      </c>
      <c r="D38" s="6" t="s">
        <v>217</v>
      </c>
      <c r="E38" s="83" t="s">
        <v>1268</v>
      </c>
      <c r="F38" s="8">
        <v>300000</v>
      </c>
      <c r="G38" s="8"/>
      <c r="H38" s="5" t="s">
        <v>68</v>
      </c>
      <c r="I38" s="5" t="s">
        <v>1072</v>
      </c>
      <c r="J38" s="81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s="14" customFormat="1" ht="38.25">
      <c r="A39" s="11">
        <v>27</v>
      </c>
      <c r="B39" s="4"/>
      <c r="C39" s="13">
        <v>43013</v>
      </c>
      <c r="D39" s="5" t="s">
        <v>1015</v>
      </c>
      <c r="E39" s="19"/>
      <c r="F39" s="1">
        <v>200000</v>
      </c>
      <c r="G39" s="1"/>
      <c r="H39" s="5" t="s">
        <v>68</v>
      </c>
      <c r="I39" s="5" t="s">
        <v>1072</v>
      </c>
      <c r="J39" s="81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s="14" customFormat="1" ht="38.25">
      <c r="A40" s="11">
        <v>28</v>
      </c>
      <c r="B40" s="4"/>
      <c r="C40" s="13">
        <v>43013</v>
      </c>
      <c r="D40" s="5" t="s">
        <v>519</v>
      </c>
      <c r="E40" s="5" t="s">
        <v>367</v>
      </c>
      <c r="F40" s="1">
        <v>500000</v>
      </c>
      <c r="G40" s="1"/>
      <c r="H40" s="5" t="s">
        <v>68</v>
      </c>
      <c r="I40" s="5" t="s">
        <v>1072</v>
      </c>
      <c r="J40" s="81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s="14" customFormat="1" ht="38.25">
      <c r="A41" s="11">
        <v>29</v>
      </c>
      <c r="B41" s="4"/>
      <c r="C41" s="13">
        <v>43013</v>
      </c>
      <c r="D41" s="5" t="s">
        <v>40</v>
      </c>
      <c r="E41" s="5" t="s">
        <v>41</v>
      </c>
      <c r="F41" s="1">
        <v>2000000</v>
      </c>
      <c r="G41" s="1"/>
      <c r="H41" s="5" t="s">
        <v>68</v>
      </c>
      <c r="I41" s="5" t="s">
        <v>1072</v>
      </c>
      <c r="J41" s="81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s="14" customFormat="1" ht="38.25">
      <c r="A42" s="11">
        <v>30</v>
      </c>
      <c r="B42" s="4"/>
      <c r="C42" s="13">
        <v>43013</v>
      </c>
      <c r="D42" s="5" t="s">
        <v>1076</v>
      </c>
      <c r="E42" s="5"/>
      <c r="F42" s="1">
        <v>500000</v>
      </c>
      <c r="G42" s="1"/>
      <c r="H42" s="5" t="s">
        <v>68</v>
      </c>
      <c r="I42" s="5" t="s">
        <v>1072</v>
      </c>
      <c r="J42" s="81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s="196" customFormat="1" ht="18.75">
      <c r="A43" s="189">
        <v>31</v>
      </c>
      <c r="B43" s="190"/>
      <c r="C43" s="191">
        <v>43013</v>
      </c>
      <c r="D43" s="192" t="s">
        <v>1077</v>
      </c>
      <c r="E43" s="192"/>
      <c r="F43" s="193">
        <v>6510662</v>
      </c>
      <c r="G43" s="193"/>
      <c r="H43" s="192" t="s">
        <v>18</v>
      </c>
      <c r="I43" s="192" t="s">
        <v>424</v>
      </c>
      <c r="J43" s="194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</row>
    <row r="44" spans="1:49" s="196" customFormat="1" ht="18.75">
      <c r="A44" s="189">
        <v>32</v>
      </c>
      <c r="B44" s="190"/>
      <c r="C44" s="191">
        <v>43013</v>
      </c>
      <c r="D44" s="192" t="s">
        <v>1077</v>
      </c>
      <c r="E44" s="192"/>
      <c r="F44" s="193">
        <v>22524186</v>
      </c>
      <c r="G44" s="193"/>
      <c r="H44" s="192" t="s">
        <v>18</v>
      </c>
      <c r="I44" s="192" t="s">
        <v>424</v>
      </c>
      <c r="J44" s="194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</row>
    <row r="45" spans="1:49" s="14" customFormat="1" ht="38.25">
      <c r="A45" s="11">
        <v>33</v>
      </c>
      <c r="B45" s="4"/>
      <c r="C45" s="13">
        <v>43013</v>
      </c>
      <c r="D45" s="5" t="s">
        <v>240</v>
      </c>
      <c r="E45" s="5" t="s">
        <v>115</v>
      </c>
      <c r="F45" s="1">
        <v>2000000</v>
      </c>
      <c r="G45" s="1"/>
      <c r="H45" s="5" t="s">
        <v>68</v>
      </c>
      <c r="I45" s="5" t="s">
        <v>1072</v>
      </c>
      <c r="J45" s="84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s="14" customFormat="1" ht="38.25">
      <c r="A46" s="11">
        <v>34</v>
      </c>
      <c r="B46" s="4"/>
      <c r="C46" s="13">
        <v>43013</v>
      </c>
      <c r="D46" s="5" t="s">
        <v>381</v>
      </c>
      <c r="E46" s="5" t="s">
        <v>64</v>
      </c>
      <c r="F46" s="1">
        <v>500000</v>
      </c>
      <c r="G46" s="1"/>
      <c r="H46" s="5" t="s">
        <v>68</v>
      </c>
      <c r="I46" s="5" t="s">
        <v>1072</v>
      </c>
      <c r="J46" s="84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s="14" customFormat="1" ht="38.25">
      <c r="A47" s="11">
        <v>35</v>
      </c>
      <c r="B47" s="4"/>
      <c r="C47" s="13">
        <v>43013</v>
      </c>
      <c r="D47" s="5" t="s">
        <v>1079</v>
      </c>
      <c r="E47" s="5" t="s">
        <v>1078</v>
      </c>
      <c r="F47" s="1">
        <v>500000</v>
      </c>
      <c r="G47" s="1"/>
      <c r="H47" s="5" t="s">
        <v>68</v>
      </c>
      <c r="I47" s="5" t="s">
        <v>1072</v>
      </c>
      <c r="J47" s="84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s="14" customFormat="1" ht="38.25">
      <c r="A48" s="11">
        <v>36</v>
      </c>
      <c r="B48" s="4"/>
      <c r="C48" s="13">
        <v>43013</v>
      </c>
      <c r="D48" s="5" t="s">
        <v>260</v>
      </c>
      <c r="E48" s="5" t="s">
        <v>656</v>
      </c>
      <c r="F48" s="1">
        <v>500000</v>
      </c>
      <c r="G48" s="1"/>
      <c r="H48" s="5" t="s">
        <v>68</v>
      </c>
      <c r="I48" s="5" t="s">
        <v>1072</v>
      </c>
      <c r="J48" s="84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s="14" customFormat="1" ht="38.25">
      <c r="A49" s="11">
        <v>37</v>
      </c>
      <c r="B49" s="4"/>
      <c r="C49" s="13">
        <v>43013</v>
      </c>
      <c r="D49" s="5" t="s">
        <v>752</v>
      </c>
      <c r="E49" s="5" t="s">
        <v>308</v>
      </c>
      <c r="F49" s="1">
        <v>1000000</v>
      </c>
      <c r="G49" s="1"/>
      <c r="H49" s="5" t="s">
        <v>68</v>
      </c>
      <c r="I49" s="5" t="s">
        <v>1072</v>
      </c>
      <c r="J49" s="84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s="14" customFormat="1" ht="38.25">
      <c r="A50" s="11">
        <v>38</v>
      </c>
      <c r="B50" s="4"/>
      <c r="C50" s="13">
        <v>43013</v>
      </c>
      <c r="D50" s="5" t="s">
        <v>264</v>
      </c>
      <c r="E50" s="5" t="s">
        <v>911</v>
      </c>
      <c r="F50" s="1">
        <v>300000</v>
      </c>
      <c r="G50" s="1"/>
      <c r="H50" s="5" t="s">
        <v>68</v>
      </c>
      <c r="I50" s="5" t="s">
        <v>1072</v>
      </c>
      <c r="J50" s="84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s="14" customFormat="1" ht="38.25">
      <c r="A51" s="11">
        <v>39</v>
      </c>
      <c r="B51" s="4"/>
      <c r="C51" s="13">
        <v>43013</v>
      </c>
      <c r="D51" s="5" t="s">
        <v>1059</v>
      </c>
      <c r="E51" s="5"/>
      <c r="F51" s="1">
        <v>1000000</v>
      </c>
      <c r="G51" s="1"/>
      <c r="H51" s="5" t="s">
        <v>68</v>
      </c>
      <c r="I51" s="5" t="s">
        <v>1072</v>
      </c>
      <c r="J51" s="81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s="14" customFormat="1" ht="38.25">
      <c r="A52" s="11">
        <v>40</v>
      </c>
      <c r="B52" s="4"/>
      <c r="C52" s="13">
        <v>43013</v>
      </c>
      <c r="D52" s="5" t="s">
        <v>282</v>
      </c>
      <c r="E52" s="19" t="s">
        <v>104</v>
      </c>
      <c r="F52" s="1">
        <v>500000</v>
      </c>
      <c r="G52" s="1"/>
      <c r="H52" s="5" t="s">
        <v>68</v>
      </c>
      <c r="I52" s="5" t="s">
        <v>1072</v>
      </c>
      <c r="J52" s="81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s="14" customFormat="1" ht="38.25">
      <c r="A53" s="11">
        <v>41</v>
      </c>
      <c r="B53" s="4"/>
      <c r="C53" s="13">
        <v>43013</v>
      </c>
      <c r="D53" s="5" t="s">
        <v>1317</v>
      </c>
      <c r="E53" s="19" t="s">
        <v>1296</v>
      </c>
      <c r="F53" s="1">
        <v>300000</v>
      </c>
      <c r="G53" s="1"/>
      <c r="H53" s="5" t="s">
        <v>68</v>
      </c>
      <c r="I53" s="5" t="s">
        <v>1072</v>
      </c>
      <c r="J53" s="81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s="14" customFormat="1" ht="38.25">
      <c r="A54" s="11">
        <v>42</v>
      </c>
      <c r="B54" s="4"/>
      <c r="C54" s="13">
        <v>43013</v>
      </c>
      <c r="D54" s="5" t="s">
        <v>434</v>
      </c>
      <c r="E54" s="5" t="s">
        <v>716</v>
      </c>
      <c r="F54" s="1">
        <v>500000</v>
      </c>
      <c r="G54" s="1"/>
      <c r="H54" s="5" t="s">
        <v>68</v>
      </c>
      <c r="I54" s="5" t="s">
        <v>1072</v>
      </c>
      <c r="J54" s="81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s="14" customFormat="1" ht="38.25">
      <c r="A55" s="11">
        <v>43</v>
      </c>
      <c r="B55" s="4"/>
      <c r="C55" s="13">
        <v>43013</v>
      </c>
      <c r="D55" s="5" t="s">
        <v>1080</v>
      </c>
      <c r="E55" s="5"/>
      <c r="F55" s="1">
        <v>300000</v>
      </c>
      <c r="G55" s="1"/>
      <c r="H55" s="5" t="s">
        <v>68</v>
      </c>
      <c r="I55" s="5" t="s">
        <v>1072</v>
      </c>
      <c r="J55" s="81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s="14" customFormat="1" ht="38.25">
      <c r="A56" s="11">
        <v>44</v>
      </c>
      <c r="B56" s="4"/>
      <c r="C56" s="13">
        <v>43014</v>
      </c>
      <c r="D56" s="5" t="s">
        <v>267</v>
      </c>
      <c r="E56" s="5" t="s">
        <v>98</v>
      </c>
      <c r="F56" s="1">
        <v>500000</v>
      </c>
      <c r="G56" s="1"/>
      <c r="H56" s="5" t="s">
        <v>68</v>
      </c>
      <c r="I56" s="5" t="s">
        <v>1072</v>
      </c>
      <c r="J56" s="81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s="14" customFormat="1" ht="38.25">
      <c r="A57" s="11">
        <v>45</v>
      </c>
      <c r="B57" s="4"/>
      <c r="C57" s="13">
        <v>43014</v>
      </c>
      <c r="D57" s="5" t="s">
        <v>1081</v>
      </c>
      <c r="E57" s="5"/>
      <c r="F57" s="1">
        <v>100000</v>
      </c>
      <c r="G57" s="1"/>
      <c r="H57" s="5" t="s">
        <v>68</v>
      </c>
      <c r="I57" s="5" t="s">
        <v>1072</v>
      </c>
      <c r="J57" s="81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s="14" customFormat="1" ht="38.25">
      <c r="A58" s="11">
        <v>46</v>
      </c>
      <c r="B58" s="4"/>
      <c r="C58" s="13">
        <v>43014</v>
      </c>
      <c r="D58" s="5" t="s">
        <v>371</v>
      </c>
      <c r="E58" s="5" t="s">
        <v>84</v>
      </c>
      <c r="F58" s="1">
        <v>500000</v>
      </c>
      <c r="G58" s="1"/>
      <c r="H58" s="5" t="s">
        <v>68</v>
      </c>
      <c r="I58" s="5" t="s">
        <v>1072</v>
      </c>
      <c r="J58" s="81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49" s="14" customFormat="1" ht="38.25">
      <c r="A59" s="11">
        <v>47</v>
      </c>
      <c r="B59" s="4"/>
      <c r="C59" s="13">
        <v>43014</v>
      </c>
      <c r="D59" s="131" t="s">
        <v>548</v>
      </c>
      <c r="E59" s="132" t="s">
        <v>150</v>
      </c>
      <c r="F59" s="1">
        <v>200000</v>
      </c>
      <c r="G59" s="1"/>
      <c r="H59" s="5" t="s">
        <v>68</v>
      </c>
      <c r="I59" s="5" t="s">
        <v>1072</v>
      </c>
      <c r="J59" s="81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1:49" s="14" customFormat="1" ht="38.25">
      <c r="A60" s="11">
        <v>48</v>
      </c>
      <c r="B60" s="4"/>
      <c r="C60" s="13">
        <v>43014</v>
      </c>
      <c r="D60" s="5" t="s">
        <v>1082</v>
      </c>
      <c r="E60" s="5"/>
      <c r="F60" s="1">
        <v>1000000</v>
      </c>
      <c r="G60" s="1"/>
      <c r="H60" s="5" t="s">
        <v>68</v>
      </c>
      <c r="I60" s="5" t="s">
        <v>1072</v>
      </c>
      <c r="J60" s="81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s="14" customFormat="1" ht="38.25">
      <c r="A61" s="11">
        <v>49</v>
      </c>
      <c r="B61" s="4"/>
      <c r="C61" s="13">
        <v>43014</v>
      </c>
      <c r="D61" s="5" t="s">
        <v>1083</v>
      </c>
      <c r="E61" s="5"/>
      <c r="F61" s="1">
        <v>300000</v>
      </c>
      <c r="G61" s="1"/>
      <c r="H61" s="5" t="s">
        <v>68</v>
      </c>
      <c r="I61" s="5" t="s">
        <v>1072</v>
      </c>
      <c r="J61" s="81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s="14" customFormat="1" ht="38.25">
      <c r="A62" s="11">
        <v>50</v>
      </c>
      <c r="B62" s="4"/>
      <c r="C62" s="13">
        <v>43014</v>
      </c>
      <c r="D62" s="5" t="s">
        <v>785</v>
      </c>
      <c r="E62" s="5"/>
      <c r="F62" s="1">
        <v>200000</v>
      </c>
      <c r="G62" s="1"/>
      <c r="H62" s="5" t="s">
        <v>68</v>
      </c>
      <c r="I62" s="5" t="s">
        <v>1072</v>
      </c>
      <c r="J62" s="81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49" s="14" customFormat="1" ht="38.25">
      <c r="A63" s="11">
        <v>51</v>
      </c>
      <c r="B63" s="4"/>
      <c r="C63" s="13">
        <v>43014</v>
      </c>
      <c r="D63" s="5" t="s">
        <v>217</v>
      </c>
      <c r="E63" s="6" t="s">
        <v>1297</v>
      </c>
      <c r="F63" s="1">
        <v>300000</v>
      </c>
      <c r="G63" s="1"/>
      <c r="H63" s="5" t="s">
        <v>68</v>
      </c>
      <c r="I63" s="5" t="s">
        <v>1072</v>
      </c>
      <c r="J63" s="81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1:49" s="14" customFormat="1" ht="38.25">
      <c r="A64" s="11">
        <v>52</v>
      </c>
      <c r="B64" s="4"/>
      <c r="C64" s="13">
        <v>43014</v>
      </c>
      <c r="D64" s="5" t="s">
        <v>496</v>
      </c>
      <c r="E64" s="5" t="s">
        <v>1084</v>
      </c>
      <c r="F64" s="1">
        <v>100000</v>
      </c>
      <c r="G64" s="1"/>
      <c r="H64" s="5" t="s">
        <v>68</v>
      </c>
      <c r="I64" s="5" t="s">
        <v>1072</v>
      </c>
      <c r="J64" s="81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1:49" s="14" customFormat="1" ht="38.25">
      <c r="A65" s="11">
        <v>53</v>
      </c>
      <c r="B65" s="4"/>
      <c r="C65" s="13">
        <v>43014</v>
      </c>
      <c r="D65" s="5" t="s">
        <v>237</v>
      </c>
      <c r="E65" s="5" t="s">
        <v>1085</v>
      </c>
      <c r="F65" s="1">
        <v>500000</v>
      </c>
      <c r="G65" s="1"/>
      <c r="H65" s="5" t="s">
        <v>68</v>
      </c>
      <c r="I65" s="5" t="s">
        <v>1072</v>
      </c>
      <c r="J65" s="81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1:49" s="14" customFormat="1" ht="38.25">
      <c r="A66" s="11">
        <v>54</v>
      </c>
      <c r="B66" s="4"/>
      <c r="C66" s="13">
        <v>43014</v>
      </c>
      <c r="D66" s="5" t="s">
        <v>39</v>
      </c>
      <c r="E66" s="6" t="s">
        <v>382</v>
      </c>
      <c r="F66" s="1">
        <v>1000000</v>
      </c>
      <c r="G66" s="1"/>
      <c r="H66" s="5" t="s">
        <v>68</v>
      </c>
      <c r="I66" s="5" t="s">
        <v>1072</v>
      </c>
      <c r="J66" s="81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1:49" s="14" customFormat="1" ht="38.25">
      <c r="A67" s="11">
        <v>55</v>
      </c>
      <c r="B67" s="4"/>
      <c r="C67" s="13">
        <v>43017</v>
      </c>
      <c r="D67" s="5" t="s">
        <v>898</v>
      </c>
      <c r="E67" s="5"/>
      <c r="F67" s="1">
        <v>200000</v>
      </c>
      <c r="G67" s="1"/>
      <c r="H67" s="5" t="s">
        <v>68</v>
      </c>
      <c r="I67" s="5" t="s">
        <v>1072</v>
      </c>
      <c r="J67" s="81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49" s="124" customFormat="1" ht="38.25">
      <c r="A68" s="11">
        <v>56</v>
      </c>
      <c r="B68" s="4"/>
      <c r="C68" s="13">
        <v>43017</v>
      </c>
      <c r="D68" s="6" t="s">
        <v>741</v>
      </c>
      <c r="E68" s="6" t="s">
        <v>1086</v>
      </c>
      <c r="F68" s="8">
        <v>2548000</v>
      </c>
      <c r="G68" s="8"/>
      <c r="H68" s="6" t="s">
        <v>68</v>
      </c>
      <c r="I68" s="6" t="s">
        <v>1072</v>
      </c>
      <c r="J68" s="84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s="14" customFormat="1" ht="38.25">
      <c r="A69" s="11">
        <v>57</v>
      </c>
      <c r="B69" s="4"/>
      <c r="C69" s="13">
        <v>43017</v>
      </c>
      <c r="D69" s="5" t="s">
        <v>1087</v>
      </c>
      <c r="E69" s="5"/>
      <c r="F69" s="1">
        <v>100000</v>
      </c>
      <c r="G69" s="1"/>
      <c r="H69" s="5" t="s">
        <v>68</v>
      </c>
      <c r="I69" s="5" t="s">
        <v>1072</v>
      </c>
      <c r="J69" s="81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1:49" ht="38.25">
      <c r="A70" s="11">
        <v>58</v>
      </c>
      <c r="B70" s="14"/>
      <c r="C70" s="13">
        <v>43017</v>
      </c>
      <c r="D70" s="14" t="s">
        <v>1066</v>
      </c>
      <c r="E70" s="109" t="s">
        <v>489</v>
      </c>
      <c r="F70" s="1">
        <v>3000000</v>
      </c>
      <c r="G70" s="1"/>
      <c r="H70" s="5" t="s">
        <v>68</v>
      </c>
      <c r="I70" s="5" t="s">
        <v>1072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1:49" ht="38.25">
      <c r="A71" s="11">
        <v>59</v>
      </c>
      <c r="B71" s="14"/>
      <c r="C71" s="13">
        <v>43017</v>
      </c>
      <c r="D71" s="5" t="s">
        <v>492</v>
      </c>
      <c r="E71" s="5" t="s">
        <v>236</v>
      </c>
      <c r="F71" s="1">
        <v>300000</v>
      </c>
      <c r="G71" s="1"/>
      <c r="H71" s="5" t="s">
        <v>68</v>
      </c>
      <c r="I71" s="5" t="s">
        <v>1072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1:49" s="14" customFormat="1" ht="38.25">
      <c r="A72" s="11">
        <v>60</v>
      </c>
      <c r="B72" s="4"/>
      <c r="C72" s="13">
        <v>43017</v>
      </c>
      <c r="D72" s="5" t="s">
        <v>939</v>
      </c>
      <c r="E72" s="5"/>
      <c r="F72" s="1">
        <v>200000</v>
      </c>
      <c r="G72" s="1"/>
      <c r="H72" s="5" t="s">
        <v>68</v>
      </c>
      <c r="I72" s="5" t="s">
        <v>1072</v>
      </c>
      <c r="J72" s="81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1:49" s="14" customFormat="1" ht="38.25">
      <c r="A73" s="11">
        <v>61</v>
      </c>
      <c r="B73" s="4"/>
      <c r="C73" s="13">
        <v>43017</v>
      </c>
      <c r="D73" s="5" t="s">
        <v>292</v>
      </c>
      <c r="E73" s="5"/>
      <c r="F73" s="1">
        <v>500000</v>
      </c>
      <c r="G73" s="1"/>
      <c r="H73" s="5" t="s">
        <v>68</v>
      </c>
      <c r="I73" s="5" t="s">
        <v>1072</v>
      </c>
      <c r="J73" s="81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1:49" s="14" customFormat="1" ht="38.25">
      <c r="A74" s="11">
        <v>62</v>
      </c>
      <c r="B74" s="4"/>
      <c r="C74" s="13">
        <v>43017</v>
      </c>
      <c r="D74" s="5" t="s">
        <v>465</v>
      </c>
      <c r="E74" s="5" t="s">
        <v>499</v>
      </c>
      <c r="F74" s="1">
        <v>200000</v>
      </c>
      <c r="G74" s="1"/>
      <c r="H74" s="5" t="s">
        <v>68</v>
      </c>
      <c r="I74" s="5" t="s">
        <v>1072</v>
      </c>
      <c r="J74" s="81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1:49" s="14" customFormat="1" ht="38.25">
      <c r="A75" s="11">
        <v>63</v>
      </c>
      <c r="B75" s="4"/>
      <c r="C75" s="13">
        <v>43017</v>
      </c>
      <c r="D75" s="5" t="s">
        <v>1088</v>
      </c>
      <c r="E75" s="5" t="s">
        <v>1089</v>
      </c>
      <c r="F75" s="1">
        <v>1000000</v>
      </c>
      <c r="G75" s="1"/>
      <c r="H75" s="5" t="s">
        <v>68</v>
      </c>
      <c r="I75" s="5" t="s">
        <v>1072</v>
      </c>
      <c r="J75" s="81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1:49" s="14" customFormat="1" ht="38.25">
      <c r="A76" s="11">
        <v>64</v>
      </c>
      <c r="B76" s="4"/>
      <c r="C76" s="13">
        <v>43017</v>
      </c>
      <c r="D76" s="5" t="s">
        <v>1090</v>
      </c>
      <c r="E76" s="5" t="s">
        <v>1091</v>
      </c>
      <c r="F76" s="1">
        <v>300000</v>
      </c>
      <c r="G76" s="1"/>
      <c r="H76" s="5" t="s">
        <v>68</v>
      </c>
      <c r="I76" s="5" t="s">
        <v>1072</v>
      </c>
      <c r="J76" s="81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s="14" customFormat="1" ht="38.25">
      <c r="A77" s="11">
        <v>65</v>
      </c>
      <c r="B77" s="4"/>
      <c r="C77" s="13">
        <v>43018</v>
      </c>
      <c r="D77" s="5" t="s">
        <v>1009</v>
      </c>
      <c r="E77" s="5" t="s">
        <v>1092</v>
      </c>
      <c r="F77" s="1">
        <v>200000</v>
      </c>
      <c r="G77" s="1"/>
      <c r="H77" s="5" t="s">
        <v>68</v>
      </c>
      <c r="I77" s="5" t="s">
        <v>1072</v>
      </c>
      <c r="J77" s="81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1:49" s="14" customFormat="1" ht="38.25">
      <c r="A78" s="11">
        <v>66</v>
      </c>
      <c r="B78" s="4"/>
      <c r="C78" s="13">
        <v>43018</v>
      </c>
      <c r="D78" s="5" t="s">
        <v>138</v>
      </c>
      <c r="E78" s="5" t="s">
        <v>1093</v>
      </c>
      <c r="F78" s="1">
        <v>300000</v>
      </c>
      <c r="G78" s="1"/>
      <c r="H78" s="5" t="s">
        <v>68</v>
      </c>
      <c r="I78" s="5" t="s">
        <v>1072</v>
      </c>
      <c r="J78" s="81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1:49" s="14" customFormat="1" ht="38.25">
      <c r="A79" s="11">
        <v>67</v>
      </c>
      <c r="B79" s="4"/>
      <c r="C79" s="13">
        <v>43019</v>
      </c>
      <c r="D79" s="5" t="s">
        <v>1095</v>
      </c>
      <c r="E79" s="5" t="s">
        <v>809</v>
      </c>
      <c r="F79" s="1">
        <v>1000000</v>
      </c>
      <c r="G79" s="1"/>
      <c r="H79" s="5" t="s">
        <v>68</v>
      </c>
      <c r="I79" s="5" t="s">
        <v>1072</v>
      </c>
      <c r="J79" s="81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s="14" customFormat="1" ht="38.25">
      <c r="A80" s="11">
        <v>68</v>
      </c>
      <c r="B80" s="4"/>
      <c r="C80" s="13">
        <v>43020</v>
      </c>
      <c r="D80" s="5" t="s">
        <v>762</v>
      </c>
      <c r="E80" s="5"/>
      <c r="F80" s="1">
        <v>1000000</v>
      </c>
      <c r="G80" s="1"/>
      <c r="H80" s="5" t="s">
        <v>68</v>
      </c>
      <c r="I80" s="5" t="s">
        <v>1072</v>
      </c>
      <c r="J80" s="81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s="14" customFormat="1" ht="38.25">
      <c r="A81" s="11">
        <v>69</v>
      </c>
      <c r="B81" s="4"/>
      <c r="C81" s="13" t="s">
        <v>1096</v>
      </c>
      <c r="D81" s="5" t="s">
        <v>452</v>
      </c>
      <c r="E81" s="5" t="s">
        <v>362</v>
      </c>
      <c r="F81" s="1">
        <v>1000000</v>
      </c>
      <c r="G81" s="1"/>
      <c r="H81" s="5" t="s">
        <v>68</v>
      </c>
      <c r="I81" s="5" t="s">
        <v>1072</v>
      </c>
      <c r="J81" s="81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s="14" customFormat="1" ht="38.25">
      <c r="A82" s="11">
        <v>70</v>
      </c>
      <c r="B82" s="4"/>
      <c r="C82" s="13" t="s">
        <v>1097</v>
      </c>
      <c r="D82" s="5" t="s">
        <v>1098</v>
      </c>
      <c r="E82" s="5" t="s">
        <v>1099</v>
      </c>
      <c r="F82" s="1">
        <v>2000000</v>
      </c>
      <c r="G82" s="1"/>
      <c r="H82" s="5" t="s">
        <v>68</v>
      </c>
      <c r="I82" s="5" t="s">
        <v>1072</v>
      </c>
      <c r="J82" s="81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s="14" customFormat="1" ht="18.75">
      <c r="A83" s="11">
        <v>71</v>
      </c>
      <c r="B83" s="4"/>
      <c r="C83" s="13" t="s">
        <v>1100</v>
      </c>
      <c r="D83" s="5" t="s">
        <v>431</v>
      </c>
      <c r="E83" s="5"/>
      <c r="F83" s="1">
        <v>500000</v>
      </c>
      <c r="G83" s="1"/>
      <c r="H83" s="5" t="s">
        <v>12</v>
      </c>
      <c r="I83" s="162" t="s">
        <v>1102</v>
      </c>
      <c r="J83" s="81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s="14" customFormat="1" ht="38.25">
      <c r="A84" s="11">
        <v>72</v>
      </c>
      <c r="B84" s="4"/>
      <c r="C84" s="13" t="s">
        <v>1100</v>
      </c>
      <c r="D84" s="5" t="s">
        <v>217</v>
      </c>
      <c r="E84" s="5" t="s">
        <v>1298</v>
      </c>
      <c r="F84" s="1">
        <v>300000</v>
      </c>
      <c r="G84" s="1"/>
      <c r="H84" s="5" t="s">
        <v>12</v>
      </c>
      <c r="I84" s="162" t="s">
        <v>1102</v>
      </c>
      <c r="J84" s="81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s="14" customFormat="1" ht="18.75">
      <c r="A85" s="11">
        <v>73</v>
      </c>
      <c r="B85" s="4"/>
      <c r="C85" s="13" t="s">
        <v>1100</v>
      </c>
      <c r="D85" s="5" t="s">
        <v>1103</v>
      </c>
      <c r="E85" s="5"/>
      <c r="F85" s="1">
        <v>500000</v>
      </c>
      <c r="G85" s="1"/>
      <c r="H85" s="5" t="s">
        <v>12</v>
      </c>
      <c r="I85" s="162" t="s">
        <v>1102</v>
      </c>
      <c r="J85" s="81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s="14" customFormat="1" ht="38.25">
      <c r="A86" s="11">
        <v>74</v>
      </c>
      <c r="B86" s="4"/>
      <c r="C86" s="13" t="s">
        <v>1100</v>
      </c>
      <c r="D86" s="5" t="s">
        <v>217</v>
      </c>
      <c r="E86" s="5" t="s">
        <v>1299</v>
      </c>
      <c r="F86" s="1">
        <v>200000</v>
      </c>
      <c r="G86" s="1"/>
      <c r="H86" s="5" t="s">
        <v>12</v>
      </c>
      <c r="I86" s="162" t="s">
        <v>1102</v>
      </c>
      <c r="J86" s="81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s="14" customFormat="1" ht="18.75">
      <c r="A87" s="11">
        <v>75</v>
      </c>
      <c r="B87" s="4"/>
      <c r="C87" s="13" t="s">
        <v>1100</v>
      </c>
      <c r="D87" s="5" t="s">
        <v>328</v>
      </c>
      <c r="E87" s="5"/>
      <c r="F87" s="1">
        <v>500000</v>
      </c>
      <c r="G87" s="1"/>
      <c r="H87" s="5" t="s">
        <v>12</v>
      </c>
      <c r="I87" s="162" t="s">
        <v>1102</v>
      </c>
      <c r="J87" s="81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s="14" customFormat="1" ht="18.75">
      <c r="A88" s="11">
        <v>76</v>
      </c>
      <c r="B88" s="4"/>
      <c r="C88" s="13" t="s">
        <v>1100</v>
      </c>
      <c r="D88" s="5" t="s">
        <v>1051</v>
      </c>
      <c r="E88" s="5"/>
      <c r="F88" s="1">
        <v>37583</v>
      </c>
      <c r="G88" s="1"/>
      <c r="H88" s="5" t="s">
        <v>18</v>
      </c>
      <c r="I88" s="162" t="s">
        <v>424</v>
      </c>
      <c r="J88" s="81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s="14" customFormat="1" ht="18.75">
      <c r="A89" s="11">
        <v>77</v>
      </c>
      <c r="B89" s="4"/>
      <c r="C89" s="13" t="s">
        <v>1101</v>
      </c>
      <c r="D89" s="5" t="s">
        <v>1104</v>
      </c>
      <c r="E89" s="5" t="s">
        <v>1073</v>
      </c>
      <c r="F89" s="1">
        <v>300000</v>
      </c>
      <c r="G89" s="1"/>
      <c r="H89" s="5" t="s">
        <v>12</v>
      </c>
      <c r="I89" s="162" t="s">
        <v>1102</v>
      </c>
      <c r="J89" s="81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s="14" customFormat="1" ht="18.75">
      <c r="A90" s="11">
        <v>78</v>
      </c>
      <c r="B90" s="4"/>
      <c r="C90" s="13" t="s">
        <v>1101</v>
      </c>
      <c r="D90" s="5" t="s">
        <v>249</v>
      </c>
      <c r="E90" s="5"/>
      <c r="F90" s="1">
        <v>300000</v>
      </c>
      <c r="G90" s="1"/>
      <c r="H90" s="5" t="s">
        <v>12</v>
      </c>
      <c r="I90" s="162" t="s">
        <v>1102</v>
      </c>
      <c r="J90" s="81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49" s="14" customFormat="1" ht="18.75">
      <c r="A91" s="11">
        <v>79</v>
      </c>
      <c r="B91" s="4"/>
      <c r="C91" s="13" t="s">
        <v>1101</v>
      </c>
      <c r="D91" s="5" t="s">
        <v>586</v>
      </c>
      <c r="E91" s="5" t="s">
        <v>362</v>
      </c>
      <c r="F91" s="1">
        <v>500000</v>
      </c>
      <c r="G91" s="1"/>
      <c r="H91" s="5" t="s">
        <v>12</v>
      </c>
      <c r="I91" s="162" t="s">
        <v>1102</v>
      </c>
      <c r="J91" s="81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s="14" customFormat="1" ht="18.75">
      <c r="A92" s="11">
        <v>80</v>
      </c>
      <c r="B92" s="4"/>
      <c r="C92" s="13" t="s">
        <v>1101</v>
      </c>
      <c r="D92" s="5" t="s">
        <v>1105</v>
      </c>
      <c r="E92" s="5"/>
      <c r="F92" s="1">
        <v>200000</v>
      </c>
      <c r="G92" s="1"/>
      <c r="H92" s="5" t="s">
        <v>12</v>
      </c>
      <c r="I92" s="162" t="s">
        <v>1102</v>
      </c>
      <c r="J92" s="81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s="14" customFormat="1" ht="18.75">
      <c r="A93" s="11">
        <v>81</v>
      </c>
      <c r="B93" s="4"/>
      <c r="C93" s="13" t="s">
        <v>1101</v>
      </c>
      <c r="D93" s="5" t="s">
        <v>1009</v>
      </c>
      <c r="E93" s="164" t="s">
        <v>1106</v>
      </c>
      <c r="F93" s="1">
        <v>200000</v>
      </c>
      <c r="G93" s="1"/>
      <c r="H93" s="5" t="s">
        <v>12</v>
      </c>
      <c r="I93" s="162" t="s">
        <v>1102</v>
      </c>
      <c r="J93" s="81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s="14" customFormat="1" ht="18.75">
      <c r="A94" s="11">
        <v>82</v>
      </c>
      <c r="B94" s="4"/>
      <c r="C94" s="13" t="s">
        <v>1101</v>
      </c>
      <c r="D94" s="5" t="s">
        <v>1107</v>
      </c>
      <c r="E94" s="5"/>
      <c r="F94" s="1">
        <v>200000</v>
      </c>
      <c r="G94" s="1"/>
      <c r="H94" s="5" t="s">
        <v>12</v>
      </c>
      <c r="I94" s="162" t="s">
        <v>1102</v>
      </c>
      <c r="J94" s="81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1:49" s="14" customFormat="1" ht="18.75">
      <c r="A95" s="11">
        <v>83</v>
      </c>
      <c r="B95" s="4"/>
      <c r="C95" s="13" t="s">
        <v>1101</v>
      </c>
      <c r="D95" s="5" t="s">
        <v>653</v>
      </c>
      <c r="E95" s="5" t="s">
        <v>525</v>
      </c>
      <c r="F95" s="1">
        <v>500000</v>
      </c>
      <c r="G95" s="1"/>
      <c r="H95" s="5" t="s">
        <v>12</v>
      </c>
      <c r="I95" s="162" t="s">
        <v>1102</v>
      </c>
      <c r="J95" s="81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1:49" s="14" customFormat="1" ht="38.25">
      <c r="A96" s="11">
        <v>84</v>
      </c>
      <c r="B96" s="4"/>
      <c r="C96" s="13" t="s">
        <v>1101</v>
      </c>
      <c r="D96" s="5" t="s">
        <v>1108</v>
      </c>
      <c r="E96" s="5" t="s">
        <v>1091</v>
      </c>
      <c r="F96" s="1">
        <v>300000</v>
      </c>
      <c r="G96" s="1"/>
      <c r="H96" s="5" t="s">
        <v>12</v>
      </c>
      <c r="I96" s="162" t="s">
        <v>1102</v>
      </c>
      <c r="J96" s="81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1:49" s="14" customFormat="1" ht="18.75">
      <c r="A97" s="11">
        <v>85</v>
      </c>
      <c r="B97" s="4"/>
      <c r="C97" s="13" t="s">
        <v>1101</v>
      </c>
      <c r="D97" s="5" t="s">
        <v>1075</v>
      </c>
      <c r="E97" s="5"/>
      <c r="F97" s="1">
        <v>200000</v>
      </c>
      <c r="G97" s="1"/>
      <c r="H97" s="5" t="s">
        <v>12</v>
      </c>
      <c r="I97" s="162" t="s">
        <v>1102</v>
      </c>
      <c r="J97" s="81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1:49" s="14" customFormat="1" ht="18.75">
      <c r="A98" s="11">
        <v>86</v>
      </c>
      <c r="B98" s="4"/>
      <c r="C98" s="13" t="s">
        <v>1101</v>
      </c>
      <c r="D98" s="5" t="s">
        <v>732</v>
      </c>
      <c r="E98" s="5"/>
      <c r="F98" s="1">
        <v>200000</v>
      </c>
      <c r="G98" s="1"/>
      <c r="H98" s="5" t="s">
        <v>12</v>
      </c>
      <c r="I98" s="162" t="s">
        <v>1102</v>
      </c>
      <c r="J98" s="81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1:49" s="14" customFormat="1" ht="18.75">
      <c r="A99" s="11">
        <v>87</v>
      </c>
      <c r="B99" s="4"/>
      <c r="C99" s="13" t="s">
        <v>1101</v>
      </c>
      <c r="D99" s="5" t="s">
        <v>756</v>
      </c>
      <c r="E99" s="5"/>
      <c r="F99" s="1">
        <v>200000</v>
      </c>
      <c r="G99" s="1"/>
      <c r="H99" s="5" t="s">
        <v>12</v>
      </c>
      <c r="I99" s="162" t="s">
        <v>1102</v>
      </c>
      <c r="J99" s="81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1:49" s="14" customFormat="1" ht="18.75">
      <c r="A100" s="11">
        <v>88</v>
      </c>
      <c r="B100" s="4"/>
      <c r="C100" s="13" t="s">
        <v>1101</v>
      </c>
      <c r="D100" s="5" t="s">
        <v>278</v>
      </c>
      <c r="E100" s="5" t="s">
        <v>86</v>
      </c>
      <c r="F100" s="1">
        <v>500000</v>
      </c>
      <c r="G100" s="1"/>
      <c r="H100" s="5" t="s">
        <v>12</v>
      </c>
      <c r="I100" s="162" t="s">
        <v>1102</v>
      </c>
      <c r="J100" s="81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:49" s="14" customFormat="1" ht="18.75">
      <c r="A101" s="11">
        <v>89</v>
      </c>
      <c r="B101" s="4"/>
      <c r="C101" s="13" t="s">
        <v>1101</v>
      </c>
      <c r="D101" s="5" t="s">
        <v>253</v>
      </c>
      <c r="E101" s="5" t="s">
        <v>483</v>
      </c>
      <c r="F101" s="1">
        <v>500000</v>
      </c>
      <c r="G101" s="1"/>
      <c r="H101" s="5" t="s">
        <v>12</v>
      </c>
      <c r="I101" s="162" t="s">
        <v>1102</v>
      </c>
      <c r="J101" s="81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:49" s="14" customFormat="1" ht="18.75">
      <c r="A102" s="11">
        <v>90</v>
      </c>
      <c r="B102" s="4"/>
      <c r="C102" s="13" t="s">
        <v>1101</v>
      </c>
      <c r="D102" s="5" t="s">
        <v>1109</v>
      </c>
      <c r="E102" s="5"/>
      <c r="F102" s="1">
        <v>100000</v>
      </c>
      <c r="G102" s="1"/>
      <c r="H102" s="5" t="s">
        <v>12</v>
      </c>
      <c r="I102" s="162" t="s">
        <v>1102</v>
      </c>
      <c r="J102" s="81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1:49" s="14" customFormat="1" ht="18.75">
      <c r="A103" s="11">
        <v>91</v>
      </c>
      <c r="B103" s="4"/>
      <c r="C103" s="13" t="s">
        <v>1101</v>
      </c>
      <c r="D103" s="5" t="s">
        <v>817</v>
      </c>
      <c r="E103" s="5"/>
      <c r="F103" s="1">
        <v>200000</v>
      </c>
      <c r="G103" s="1"/>
      <c r="H103" s="5" t="s">
        <v>12</v>
      </c>
      <c r="I103" s="162" t="s">
        <v>1102</v>
      </c>
      <c r="J103" s="81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</row>
    <row r="104" spans="1:49" s="14" customFormat="1" ht="18.75">
      <c r="A104" s="11">
        <v>92</v>
      </c>
      <c r="B104" s="4"/>
      <c r="C104" s="13" t="s">
        <v>1101</v>
      </c>
      <c r="D104" s="5" t="s">
        <v>1110</v>
      </c>
      <c r="E104" s="5"/>
      <c r="F104" s="1">
        <v>500000</v>
      </c>
      <c r="G104" s="1"/>
      <c r="H104" s="5" t="s">
        <v>12</v>
      </c>
      <c r="I104" s="162" t="s">
        <v>1102</v>
      </c>
      <c r="J104" s="81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</row>
    <row r="105" spans="1:49" s="14" customFormat="1" ht="18.75">
      <c r="A105" s="11">
        <v>93</v>
      </c>
      <c r="B105" s="4"/>
      <c r="C105" s="13" t="s">
        <v>1101</v>
      </c>
      <c r="D105" s="5" t="s">
        <v>444</v>
      </c>
      <c r="E105" s="5"/>
      <c r="F105" s="1">
        <v>500000</v>
      </c>
      <c r="G105" s="1"/>
      <c r="H105" s="5" t="s">
        <v>12</v>
      </c>
      <c r="I105" s="162" t="s">
        <v>1102</v>
      </c>
      <c r="J105" s="81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s="14" customFormat="1" ht="18.75">
      <c r="A106" s="11">
        <v>94</v>
      </c>
      <c r="B106" s="4"/>
      <c r="C106" s="13" t="s">
        <v>1101</v>
      </c>
      <c r="D106" s="5" t="s">
        <v>780</v>
      </c>
      <c r="E106" s="5"/>
      <c r="F106" s="1">
        <v>300000</v>
      </c>
      <c r="G106" s="1"/>
      <c r="H106" s="5" t="s">
        <v>12</v>
      </c>
      <c r="I106" s="162" t="s">
        <v>1102</v>
      </c>
      <c r="J106" s="81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</row>
    <row r="107" spans="1:49" s="14" customFormat="1" ht="18.75">
      <c r="A107" s="11">
        <v>95</v>
      </c>
      <c r="B107" s="4"/>
      <c r="C107" s="13" t="s">
        <v>1101</v>
      </c>
      <c r="D107" s="5" t="s">
        <v>751</v>
      </c>
      <c r="E107" s="5"/>
      <c r="F107" s="1">
        <v>300000</v>
      </c>
      <c r="G107" s="1"/>
      <c r="H107" s="5" t="s">
        <v>12</v>
      </c>
      <c r="I107" s="162" t="s">
        <v>1102</v>
      </c>
      <c r="J107" s="81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</row>
    <row r="108" spans="1:49" s="14" customFormat="1" ht="18.75">
      <c r="A108" s="11">
        <v>96</v>
      </c>
      <c r="B108" s="4"/>
      <c r="C108" s="13" t="s">
        <v>1101</v>
      </c>
      <c r="D108" s="5" t="s">
        <v>381</v>
      </c>
      <c r="E108" s="5" t="s">
        <v>1111</v>
      </c>
      <c r="F108" s="1">
        <v>500000</v>
      </c>
      <c r="G108" s="1"/>
      <c r="H108" s="5" t="s">
        <v>12</v>
      </c>
      <c r="I108" s="162" t="s">
        <v>1102</v>
      </c>
      <c r="J108" s="81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</row>
    <row r="109" spans="1:49" s="14" customFormat="1" ht="18.75">
      <c r="A109" s="11">
        <v>97</v>
      </c>
      <c r="B109" s="4"/>
      <c r="C109" s="13" t="s">
        <v>1101</v>
      </c>
      <c r="D109" s="5" t="s">
        <v>1112</v>
      </c>
      <c r="E109" s="5"/>
      <c r="F109" s="1">
        <v>200000</v>
      </c>
      <c r="G109" s="1"/>
      <c r="H109" s="5" t="s">
        <v>12</v>
      </c>
      <c r="I109" s="162" t="s">
        <v>1102</v>
      </c>
      <c r="J109" s="81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</row>
    <row r="110" spans="1:49" s="14" customFormat="1" ht="18.75">
      <c r="A110" s="11">
        <v>98</v>
      </c>
      <c r="B110" s="4"/>
      <c r="C110" s="13" t="s">
        <v>1101</v>
      </c>
      <c r="D110" s="5" t="s">
        <v>263</v>
      </c>
      <c r="E110" s="5"/>
      <c r="F110" s="1">
        <v>200000</v>
      </c>
      <c r="G110" s="1"/>
      <c r="H110" s="5" t="s">
        <v>12</v>
      </c>
      <c r="I110" s="162" t="s">
        <v>1102</v>
      </c>
      <c r="J110" s="81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</row>
    <row r="111" spans="1:49" s="14" customFormat="1" ht="18.75">
      <c r="A111" s="11">
        <v>99</v>
      </c>
      <c r="B111" s="4"/>
      <c r="C111" s="13" t="s">
        <v>1101</v>
      </c>
      <c r="D111" s="5" t="s">
        <v>1113</v>
      </c>
      <c r="E111" s="5"/>
      <c r="F111" s="1">
        <v>300000</v>
      </c>
      <c r="G111" s="1"/>
      <c r="H111" s="5" t="s">
        <v>12</v>
      </c>
      <c r="I111" s="162" t="s">
        <v>1102</v>
      </c>
      <c r="J111" s="81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</row>
    <row r="112" spans="1:49" s="14" customFormat="1" ht="18.75">
      <c r="A112" s="11">
        <v>100</v>
      </c>
      <c r="B112" s="4"/>
      <c r="C112" s="13" t="s">
        <v>1101</v>
      </c>
      <c r="D112" s="5" t="s">
        <v>47</v>
      </c>
      <c r="E112" s="5" t="s">
        <v>1118</v>
      </c>
      <c r="F112" s="1">
        <v>200000</v>
      </c>
      <c r="G112" s="1"/>
      <c r="H112" s="5" t="s">
        <v>12</v>
      </c>
      <c r="I112" s="162" t="s">
        <v>1102</v>
      </c>
      <c r="J112" s="81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</row>
    <row r="113" spans="1:49" s="14" customFormat="1" ht="18.75">
      <c r="A113" s="11">
        <v>101</v>
      </c>
      <c r="B113" s="4"/>
      <c r="C113" s="13" t="s">
        <v>1101</v>
      </c>
      <c r="D113" s="5" t="s">
        <v>618</v>
      </c>
      <c r="E113" s="5" t="s">
        <v>1318</v>
      </c>
      <c r="F113" s="1">
        <v>500000</v>
      </c>
      <c r="G113" s="1"/>
      <c r="H113" s="5" t="s">
        <v>12</v>
      </c>
      <c r="I113" s="162" t="s">
        <v>1102</v>
      </c>
      <c r="J113" s="81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</row>
    <row r="114" spans="1:49" s="14" customFormat="1" ht="18.75">
      <c r="A114" s="11">
        <v>102</v>
      </c>
      <c r="B114" s="4"/>
      <c r="C114" s="13" t="s">
        <v>1101</v>
      </c>
      <c r="D114" s="5" t="s">
        <v>1114</v>
      </c>
      <c r="E114" s="5"/>
      <c r="F114" s="1">
        <v>300000</v>
      </c>
      <c r="G114" s="1"/>
      <c r="H114" s="5" t="s">
        <v>12</v>
      </c>
      <c r="I114" s="162" t="s">
        <v>1102</v>
      </c>
      <c r="J114" s="81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</row>
    <row r="115" spans="1:49" s="14" customFormat="1" ht="18.75">
      <c r="A115" s="11">
        <v>103</v>
      </c>
      <c r="B115" s="4"/>
      <c r="C115" s="13" t="s">
        <v>1101</v>
      </c>
      <c r="D115" s="5" t="s">
        <v>1115</v>
      </c>
      <c r="E115" s="5"/>
      <c r="F115" s="1">
        <v>200000</v>
      </c>
      <c r="G115" s="1"/>
      <c r="H115" s="5" t="s">
        <v>12</v>
      </c>
      <c r="I115" s="162" t="s">
        <v>1102</v>
      </c>
      <c r="J115" s="81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</row>
    <row r="116" spans="1:49" s="14" customFormat="1" ht="18.75">
      <c r="A116" s="11">
        <v>104</v>
      </c>
      <c r="B116" s="4"/>
      <c r="C116" s="13" t="s">
        <v>1101</v>
      </c>
      <c r="D116" s="5" t="s">
        <v>1116</v>
      </c>
      <c r="E116" s="5"/>
      <c r="F116" s="1">
        <v>200000</v>
      </c>
      <c r="G116" s="1"/>
      <c r="H116" s="5" t="s">
        <v>12</v>
      </c>
      <c r="I116" s="162" t="s">
        <v>1102</v>
      </c>
      <c r="J116" s="81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</row>
    <row r="117" spans="1:49" s="14" customFormat="1" ht="18.75">
      <c r="A117" s="11">
        <v>105</v>
      </c>
      <c r="B117" s="4"/>
      <c r="C117" s="13" t="s">
        <v>1101</v>
      </c>
      <c r="D117" s="5" t="s">
        <v>1117</v>
      </c>
      <c r="E117" s="5" t="s">
        <v>1119</v>
      </c>
      <c r="F117" s="1">
        <v>500000</v>
      </c>
      <c r="G117" s="1"/>
      <c r="H117" s="5" t="s">
        <v>12</v>
      </c>
      <c r="I117" s="162" t="s">
        <v>1102</v>
      </c>
      <c r="J117" s="81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</row>
    <row r="118" spans="1:49" s="14" customFormat="1" ht="18.75">
      <c r="A118" s="11">
        <v>106</v>
      </c>
      <c r="B118" s="4"/>
      <c r="C118" s="13" t="s">
        <v>1101</v>
      </c>
      <c r="D118" s="5" t="s">
        <v>465</v>
      </c>
      <c r="E118" s="5" t="s">
        <v>499</v>
      </c>
      <c r="F118" s="1">
        <v>300000</v>
      </c>
      <c r="G118" s="1"/>
      <c r="H118" s="5" t="s">
        <v>12</v>
      </c>
      <c r="I118" s="162" t="s">
        <v>1102</v>
      </c>
      <c r="J118" s="81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</row>
    <row r="119" spans="1:49" s="14" customFormat="1" ht="18.75">
      <c r="A119" s="11">
        <v>107</v>
      </c>
      <c r="B119" s="4"/>
      <c r="C119" s="13" t="s">
        <v>1101</v>
      </c>
      <c r="D119" s="5" t="s">
        <v>1120</v>
      </c>
      <c r="E119" s="5"/>
      <c r="F119" s="1">
        <v>100000</v>
      </c>
      <c r="G119" s="1"/>
      <c r="H119" s="5" t="s">
        <v>12</v>
      </c>
      <c r="I119" s="162" t="s">
        <v>1102</v>
      </c>
      <c r="J119" s="81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</row>
    <row r="120" spans="1:49" s="14" customFormat="1" ht="18.75">
      <c r="A120" s="11">
        <v>108</v>
      </c>
      <c r="B120" s="4"/>
      <c r="C120" s="13" t="s">
        <v>1101</v>
      </c>
      <c r="D120" s="5" t="s">
        <v>474</v>
      </c>
      <c r="E120" s="5" t="s">
        <v>1121</v>
      </c>
      <c r="F120" s="1">
        <v>500000</v>
      </c>
      <c r="G120" s="1"/>
      <c r="H120" s="5" t="s">
        <v>12</v>
      </c>
      <c r="I120" s="162" t="s">
        <v>1102</v>
      </c>
      <c r="J120" s="81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</row>
    <row r="121" spans="1:49" s="14" customFormat="1" ht="18.75">
      <c r="A121" s="11">
        <v>109</v>
      </c>
      <c r="B121" s="4"/>
      <c r="C121" s="13" t="s">
        <v>1101</v>
      </c>
      <c r="D121" s="5" t="s">
        <v>912</v>
      </c>
      <c r="E121" s="5"/>
      <c r="F121" s="1">
        <v>2000000</v>
      </c>
      <c r="G121" s="1"/>
      <c r="H121" s="5" t="s">
        <v>12</v>
      </c>
      <c r="I121" s="162" t="s">
        <v>1102</v>
      </c>
      <c r="J121" s="81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</row>
    <row r="122" spans="1:49" s="14" customFormat="1" ht="18.75">
      <c r="A122" s="11">
        <v>110</v>
      </c>
      <c r="B122" s="4"/>
      <c r="C122" s="13" t="s">
        <v>1101</v>
      </c>
      <c r="D122" s="5" t="s">
        <v>1122</v>
      </c>
      <c r="E122" s="5" t="s">
        <v>1124</v>
      </c>
      <c r="F122" s="1">
        <v>500000</v>
      </c>
      <c r="G122" s="1"/>
      <c r="H122" s="5" t="s">
        <v>12</v>
      </c>
      <c r="I122" s="162" t="s">
        <v>1102</v>
      </c>
      <c r="J122" s="81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</row>
    <row r="123" spans="1:49" s="14" customFormat="1" ht="18.75">
      <c r="A123" s="11">
        <v>111</v>
      </c>
      <c r="B123" s="4"/>
      <c r="C123" s="13" t="s">
        <v>1101</v>
      </c>
      <c r="D123" s="5" t="s">
        <v>1123</v>
      </c>
      <c r="E123" s="5"/>
      <c r="F123" s="1">
        <v>200000</v>
      </c>
      <c r="G123" s="1"/>
      <c r="H123" s="5" t="s">
        <v>12</v>
      </c>
      <c r="I123" s="162" t="s">
        <v>1102</v>
      </c>
      <c r="J123" s="81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</row>
    <row r="124" spans="1:49" s="14" customFormat="1" ht="18.75">
      <c r="A124" s="11">
        <v>112</v>
      </c>
      <c r="B124" s="4"/>
      <c r="C124" s="13" t="s">
        <v>1101</v>
      </c>
      <c r="D124" s="5" t="s">
        <v>264</v>
      </c>
      <c r="E124" s="5" t="s">
        <v>911</v>
      </c>
      <c r="F124" s="1">
        <v>300000</v>
      </c>
      <c r="G124" s="1"/>
      <c r="H124" s="5" t="s">
        <v>12</v>
      </c>
      <c r="I124" s="162" t="s">
        <v>1102</v>
      </c>
      <c r="J124" s="81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</row>
    <row r="125" spans="1:49" s="14" customFormat="1" ht="18.75">
      <c r="A125" s="11">
        <v>113</v>
      </c>
      <c r="B125" s="4"/>
      <c r="C125" s="13" t="s">
        <v>1101</v>
      </c>
      <c r="D125" s="5" t="s">
        <v>1125</v>
      </c>
      <c r="E125" s="5"/>
      <c r="F125" s="1">
        <v>100000</v>
      </c>
      <c r="G125" s="1"/>
      <c r="H125" s="5" t="s">
        <v>12</v>
      </c>
      <c r="I125" s="162" t="s">
        <v>1102</v>
      </c>
      <c r="J125" s="81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</row>
    <row r="126" spans="1:49" s="14" customFormat="1" ht="18.75">
      <c r="A126" s="11">
        <v>114</v>
      </c>
      <c r="B126" s="4"/>
      <c r="C126" s="13" t="s">
        <v>1101</v>
      </c>
      <c r="D126" s="5" t="s">
        <v>1126</v>
      </c>
      <c r="E126" s="5"/>
      <c r="F126" s="1">
        <v>200000</v>
      </c>
      <c r="G126" s="1"/>
      <c r="H126" s="5" t="s">
        <v>12</v>
      </c>
      <c r="I126" s="162" t="s">
        <v>1102</v>
      </c>
      <c r="J126" s="81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</row>
    <row r="127" spans="1:49" s="14" customFormat="1" ht="18.75">
      <c r="A127" s="11">
        <v>115</v>
      </c>
      <c r="B127" s="4"/>
      <c r="C127" s="13" t="s">
        <v>1101</v>
      </c>
      <c r="D127" s="5" t="s">
        <v>951</v>
      </c>
      <c r="E127" s="5"/>
      <c r="F127" s="1">
        <v>200000</v>
      </c>
      <c r="G127" s="1"/>
      <c r="H127" s="5" t="s">
        <v>12</v>
      </c>
      <c r="I127" s="162" t="s">
        <v>1102</v>
      </c>
      <c r="J127" s="81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</row>
    <row r="128" spans="1:49" s="14" customFormat="1" ht="18.75">
      <c r="A128" s="11">
        <v>116</v>
      </c>
      <c r="B128" s="4"/>
      <c r="C128" s="13" t="s">
        <v>1101</v>
      </c>
      <c r="D128" s="5" t="s">
        <v>877</v>
      </c>
      <c r="E128" s="5" t="s">
        <v>878</v>
      </c>
      <c r="F128" s="1">
        <v>200000</v>
      </c>
      <c r="G128" s="1"/>
      <c r="H128" s="5" t="s">
        <v>12</v>
      </c>
      <c r="I128" s="162" t="s">
        <v>1102</v>
      </c>
      <c r="J128" s="81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</row>
    <row r="129" spans="1:49" s="14" customFormat="1" ht="38.25">
      <c r="A129" s="11">
        <v>117</v>
      </c>
      <c r="B129" s="4"/>
      <c r="C129" s="13" t="s">
        <v>1101</v>
      </c>
      <c r="D129" s="5" t="s">
        <v>867</v>
      </c>
      <c r="E129" s="5" t="s">
        <v>1127</v>
      </c>
      <c r="F129" s="1">
        <v>200000</v>
      </c>
      <c r="G129" s="1"/>
      <c r="H129" s="5" t="s">
        <v>12</v>
      </c>
      <c r="I129" s="162" t="s">
        <v>1102</v>
      </c>
      <c r="J129" s="81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</row>
    <row r="130" spans="1:49" s="14" customFormat="1" ht="38.25">
      <c r="A130" s="11">
        <v>118</v>
      </c>
      <c r="B130" s="4"/>
      <c r="C130" s="13" t="s">
        <v>1101</v>
      </c>
      <c r="D130" s="5" t="s">
        <v>1128</v>
      </c>
      <c r="E130" s="5" t="s">
        <v>1319</v>
      </c>
      <c r="F130" s="1">
        <v>400000</v>
      </c>
      <c r="G130" s="1"/>
      <c r="H130" s="5" t="s">
        <v>12</v>
      </c>
      <c r="I130" s="162" t="s">
        <v>1102</v>
      </c>
      <c r="J130" s="81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</row>
    <row r="131" spans="1:49" s="14" customFormat="1" ht="18.75">
      <c r="A131" s="11">
        <v>119</v>
      </c>
      <c r="B131" s="4"/>
      <c r="C131" s="13" t="s">
        <v>1101</v>
      </c>
      <c r="D131" s="5" t="s">
        <v>1129</v>
      </c>
      <c r="E131" s="5"/>
      <c r="F131" s="1">
        <v>500000</v>
      </c>
      <c r="G131" s="1"/>
      <c r="H131" s="5" t="s">
        <v>12</v>
      </c>
      <c r="I131" s="162" t="s">
        <v>1102</v>
      </c>
      <c r="J131" s="81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</row>
    <row r="132" spans="1:49" s="14" customFormat="1" ht="18.75">
      <c r="A132" s="11">
        <v>120</v>
      </c>
      <c r="B132" s="4"/>
      <c r="C132" s="13" t="s">
        <v>1101</v>
      </c>
      <c r="D132" s="5" t="s">
        <v>1130</v>
      </c>
      <c r="E132" s="5"/>
      <c r="F132" s="1">
        <v>200000</v>
      </c>
      <c r="G132" s="1"/>
      <c r="H132" s="5" t="s">
        <v>12</v>
      </c>
      <c r="I132" s="162" t="s">
        <v>1102</v>
      </c>
      <c r="J132" s="81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</row>
    <row r="133" spans="1:49" s="14" customFormat="1" ht="18.75">
      <c r="A133" s="11">
        <v>121</v>
      </c>
      <c r="B133" s="4"/>
      <c r="C133" s="13" t="s">
        <v>1101</v>
      </c>
      <c r="D133" s="5" t="s">
        <v>1131</v>
      </c>
      <c r="E133" s="5"/>
      <c r="F133" s="1">
        <v>500000</v>
      </c>
      <c r="G133" s="1"/>
      <c r="H133" s="5" t="s">
        <v>12</v>
      </c>
      <c r="I133" s="162" t="s">
        <v>1102</v>
      </c>
      <c r="J133" s="81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</row>
    <row r="134" spans="1:49" s="14" customFormat="1" ht="18.75">
      <c r="A134" s="11">
        <v>122</v>
      </c>
      <c r="B134" s="4"/>
      <c r="C134" s="13" t="s">
        <v>1101</v>
      </c>
      <c r="D134" s="5" t="s">
        <v>434</v>
      </c>
      <c r="E134" s="5" t="s">
        <v>716</v>
      </c>
      <c r="F134" s="1">
        <v>500000</v>
      </c>
      <c r="G134" s="1"/>
      <c r="H134" s="5" t="s">
        <v>12</v>
      </c>
      <c r="I134" s="162" t="s">
        <v>1102</v>
      </c>
      <c r="J134" s="81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</row>
    <row r="135" spans="1:49" s="14" customFormat="1" ht="18.75">
      <c r="A135" s="11">
        <v>123</v>
      </c>
      <c r="B135" s="4"/>
      <c r="C135" s="13" t="s">
        <v>1101</v>
      </c>
      <c r="D135" s="5" t="s">
        <v>990</v>
      </c>
      <c r="E135" s="5" t="s">
        <v>991</v>
      </c>
      <c r="F135" s="1">
        <v>50000</v>
      </c>
      <c r="G135" s="1"/>
      <c r="H135" s="5" t="s">
        <v>12</v>
      </c>
      <c r="I135" s="162" t="s">
        <v>1102</v>
      </c>
      <c r="J135" s="81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</row>
    <row r="136" spans="1:49" s="14" customFormat="1" ht="18.75">
      <c r="A136" s="11">
        <v>124</v>
      </c>
      <c r="B136" s="4"/>
      <c r="C136" s="13" t="s">
        <v>1101</v>
      </c>
      <c r="D136" s="5" t="s">
        <v>624</v>
      </c>
      <c r="E136" s="5"/>
      <c r="F136" s="1">
        <v>200000</v>
      </c>
      <c r="G136" s="1"/>
      <c r="H136" s="5" t="s">
        <v>12</v>
      </c>
      <c r="I136" s="162" t="s">
        <v>1102</v>
      </c>
      <c r="J136" s="81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</row>
    <row r="137" spans="1:49" s="14" customFormat="1" ht="38.25">
      <c r="A137" s="11">
        <v>125</v>
      </c>
      <c r="B137" s="4"/>
      <c r="C137" s="13" t="s">
        <v>1101</v>
      </c>
      <c r="D137" s="5" t="s">
        <v>814</v>
      </c>
      <c r="E137" s="5" t="s">
        <v>1300</v>
      </c>
      <c r="F137" s="1">
        <v>200000</v>
      </c>
      <c r="G137" s="1"/>
      <c r="H137" s="5" t="s">
        <v>12</v>
      </c>
      <c r="I137" s="162" t="s">
        <v>1102</v>
      </c>
      <c r="J137" s="81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</row>
    <row r="138" spans="1:49" s="14" customFormat="1" ht="18.75">
      <c r="A138" s="11">
        <v>126</v>
      </c>
      <c r="B138" s="4"/>
      <c r="C138" s="13" t="s">
        <v>1101</v>
      </c>
      <c r="D138" s="5" t="s">
        <v>1132</v>
      </c>
      <c r="E138" s="5"/>
      <c r="F138" s="1">
        <v>300000</v>
      </c>
      <c r="G138" s="1"/>
      <c r="H138" s="5" t="s">
        <v>12</v>
      </c>
      <c r="I138" s="162" t="s">
        <v>1102</v>
      </c>
      <c r="J138" s="81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</row>
    <row r="139" spans="1:49" s="14" customFormat="1" ht="38.25">
      <c r="A139" s="11">
        <v>127</v>
      </c>
      <c r="B139" s="4"/>
      <c r="C139" s="13" t="s">
        <v>1101</v>
      </c>
      <c r="D139" s="5" t="s">
        <v>217</v>
      </c>
      <c r="E139" s="5" t="s">
        <v>1301</v>
      </c>
      <c r="F139" s="1">
        <v>500000</v>
      </c>
      <c r="G139" s="1"/>
      <c r="H139" s="5" t="s">
        <v>12</v>
      </c>
      <c r="I139" s="162" t="s">
        <v>1102</v>
      </c>
      <c r="J139" s="81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</row>
    <row r="140" spans="1:49" s="14" customFormat="1" ht="38.25">
      <c r="A140" s="11">
        <v>128</v>
      </c>
      <c r="B140" s="4"/>
      <c r="C140" s="13" t="s">
        <v>1101</v>
      </c>
      <c r="D140" s="5" t="s">
        <v>217</v>
      </c>
      <c r="E140" s="5" t="s">
        <v>1302</v>
      </c>
      <c r="F140" s="1">
        <v>100000</v>
      </c>
      <c r="G140" s="1"/>
      <c r="H140" s="5" t="s">
        <v>12</v>
      </c>
      <c r="I140" s="162" t="s">
        <v>1102</v>
      </c>
      <c r="J140" s="81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</row>
    <row r="141" spans="1:49" s="14" customFormat="1" ht="18.75">
      <c r="A141" s="11">
        <v>129</v>
      </c>
      <c r="B141" s="4"/>
      <c r="C141" s="13" t="s">
        <v>1101</v>
      </c>
      <c r="D141" s="5" t="s">
        <v>1133</v>
      </c>
      <c r="E141" s="5"/>
      <c r="F141" s="1">
        <v>200000</v>
      </c>
      <c r="G141" s="1"/>
      <c r="H141" s="5" t="s">
        <v>12</v>
      </c>
      <c r="I141" s="162" t="s">
        <v>1102</v>
      </c>
      <c r="J141" s="81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</row>
    <row r="142" spans="1:49" s="14" customFormat="1" ht="18.75">
      <c r="A142" s="11">
        <v>130</v>
      </c>
      <c r="B142" s="4"/>
      <c r="C142" s="13" t="s">
        <v>1101</v>
      </c>
      <c r="D142" s="5" t="s">
        <v>1134</v>
      </c>
      <c r="E142" s="5" t="s">
        <v>1135</v>
      </c>
      <c r="F142" s="1">
        <v>500000</v>
      </c>
      <c r="G142" s="1"/>
      <c r="H142" s="5" t="s">
        <v>12</v>
      </c>
      <c r="I142" s="162" t="s">
        <v>1102</v>
      </c>
      <c r="J142" s="81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</row>
    <row r="143" spans="1:49" s="14" customFormat="1" ht="18.75">
      <c r="A143" s="11">
        <v>131</v>
      </c>
      <c r="B143" s="4"/>
      <c r="C143" s="13" t="s">
        <v>1101</v>
      </c>
      <c r="D143" s="5" t="s">
        <v>909</v>
      </c>
      <c r="E143" s="5"/>
      <c r="F143" s="1">
        <v>300000</v>
      </c>
      <c r="G143" s="1"/>
      <c r="H143" s="5" t="s">
        <v>12</v>
      </c>
      <c r="I143" s="162" t="s">
        <v>1102</v>
      </c>
      <c r="J143" s="81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</row>
    <row r="144" spans="1:49" s="14" customFormat="1" ht="18.75">
      <c r="A144" s="11">
        <v>132</v>
      </c>
      <c r="B144" s="4"/>
      <c r="C144" s="13" t="s">
        <v>1101</v>
      </c>
      <c r="D144" s="5" t="s">
        <v>1136</v>
      </c>
      <c r="E144" s="5"/>
      <c r="F144" s="1">
        <v>500000</v>
      </c>
      <c r="G144" s="1"/>
      <c r="H144" s="5" t="s">
        <v>12</v>
      </c>
      <c r="I144" s="162" t="s">
        <v>1102</v>
      </c>
      <c r="J144" s="81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</row>
    <row r="145" spans="1:49" s="14" customFormat="1" ht="18.75">
      <c r="A145" s="11">
        <v>133</v>
      </c>
      <c r="B145" s="4"/>
      <c r="C145" s="13" t="s">
        <v>1101</v>
      </c>
      <c r="D145" s="5" t="s">
        <v>1137</v>
      </c>
      <c r="E145" s="5"/>
      <c r="F145" s="1">
        <v>200000</v>
      </c>
      <c r="G145" s="1"/>
      <c r="H145" s="5" t="s">
        <v>12</v>
      </c>
      <c r="I145" s="162" t="s">
        <v>1102</v>
      </c>
      <c r="J145" s="81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</row>
    <row r="146" spans="1:49" s="14" customFormat="1" ht="18.75">
      <c r="A146" s="11">
        <v>134</v>
      </c>
      <c r="B146" s="4"/>
      <c r="C146" s="13" t="s">
        <v>1101</v>
      </c>
      <c r="D146" s="5" t="s">
        <v>1138</v>
      </c>
      <c r="E146" s="5"/>
      <c r="F146" s="1">
        <v>200000</v>
      </c>
      <c r="G146" s="1"/>
      <c r="H146" s="5" t="s">
        <v>12</v>
      </c>
      <c r="I146" s="162" t="s">
        <v>1102</v>
      </c>
      <c r="J146" s="81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</row>
    <row r="147" spans="1:49" s="14" customFormat="1" ht="18.75">
      <c r="A147" s="11">
        <v>135</v>
      </c>
      <c r="B147" s="4"/>
      <c r="C147" s="13" t="s">
        <v>1101</v>
      </c>
      <c r="D147" s="5" t="s">
        <v>1139</v>
      </c>
      <c r="E147" s="5"/>
      <c r="F147" s="1">
        <v>100000</v>
      </c>
      <c r="G147" s="1"/>
      <c r="H147" s="5" t="s">
        <v>12</v>
      </c>
      <c r="I147" s="162" t="s">
        <v>1102</v>
      </c>
      <c r="J147" s="81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</row>
    <row r="148" spans="1:49" s="14" customFormat="1" ht="18.75">
      <c r="A148" s="11">
        <v>136</v>
      </c>
      <c r="B148" s="4"/>
      <c r="C148" s="13" t="s">
        <v>1101</v>
      </c>
      <c r="D148" s="5" t="s">
        <v>1021</v>
      </c>
      <c r="E148" s="5"/>
      <c r="F148" s="1">
        <v>300000</v>
      </c>
      <c r="G148" s="1"/>
      <c r="H148" s="5" t="s">
        <v>12</v>
      </c>
      <c r="I148" s="162" t="s">
        <v>1102</v>
      </c>
      <c r="J148" s="81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</row>
    <row r="149" spans="1:49" s="14" customFormat="1" ht="18.75">
      <c r="A149" s="11">
        <v>137</v>
      </c>
      <c r="B149" s="4"/>
      <c r="C149" s="13" t="s">
        <v>1101</v>
      </c>
      <c r="D149" s="5" t="s">
        <v>371</v>
      </c>
      <c r="E149" s="5" t="s">
        <v>84</v>
      </c>
      <c r="F149" s="1">
        <v>500000</v>
      </c>
      <c r="G149" s="1"/>
      <c r="H149" s="5" t="s">
        <v>12</v>
      </c>
      <c r="I149" s="162" t="s">
        <v>1102</v>
      </c>
      <c r="J149" s="81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</row>
    <row r="150" spans="1:49" s="14" customFormat="1" ht="18.75">
      <c r="A150" s="11">
        <v>138</v>
      </c>
      <c r="B150" s="4"/>
      <c r="C150" s="13" t="s">
        <v>1101</v>
      </c>
      <c r="D150" s="131" t="s">
        <v>548</v>
      </c>
      <c r="E150" s="132" t="s">
        <v>150</v>
      </c>
      <c r="F150" s="1">
        <v>300000</v>
      </c>
      <c r="G150" s="1"/>
      <c r="H150" s="5" t="s">
        <v>12</v>
      </c>
      <c r="I150" s="162" t="s">
        <v>1102</v>
      </c>
      <c r="J150" s="81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</row>
    <row r="151" spans="1:49" s="14" customFormat="1" ht="18.75">
      <c r="A151" s="11">
        <v>139</v>
      </c>
      <c r="B151" s="4"/>
      <c r="C151" s="13" t="s">
        <v>1101</v>
      </c>
      <c r="D151" s="5" t="s">
        <v>1014</v>
      </c>
      <c r="E151" s="5" t="s">
        <v>1057</v>
      </c>
      <c r="F151" s="1">
        <v>300000</v>
      </c>
      <c r="G151" s="1"/>
      <c r="H151" s="5" t="s">
        <v>12</v>
      </c>
      <c r="I151" s="162" t="s">
        <v>1102</v>
      </c>
      <c r="J151" s="81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</row>
    <row r="152" spans="1:49" s="14" customFormat="1" ht="18.75">
      <c r="A152" s="11">
        <v>140</v>
      </c>
      <c r="B152" s="4"/>
      <c r="C152" s="13" t="s">
        <v>1101</v>
      </c>
      <c r="D152" s="5" t="s">
        <v>1140</v>
      </c>
      <c r="E152" s="5"/>
      <c r="F152" s="1">
        <v>300000</v>
      </c>
      <c r="G152" s="1"/>
      <c r="H152" s="5" t="s">
        <v>12</v>
      </c>
      <c r="I152" s="162" t="s">
        <v>1102</v>
      </c>
      <c r="J152" s="81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</row>
    <row r="153" spans="1:49" s="14" customFormat="1" ht="18.75">
      <c r="A153" s="11">
        <v>141</v>
      </c>
      <c r="B153" s="4"/>
      <c r="C153" s="13" t="s">
        <v>1101</v>
      </c>
      <c r="D153" s="5" t="s">
        <v>1141</v>
      </c>
      <c r="E153" s="5" t="s">
        <v>1320</v>
      </c>
      <c r="F153" s="1">
        <v>200000</v>
      </c>
      <c r="G153" s="1"/>
      <c r="H153" s="5" t="s">
        <v>12</v>
      </c>
      <c r="I153" s="162" t="s">
        <v>1102</v>
      </c>
      <c r="J153" s="81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</row>
    <row r="154" spans="1:49" s="14" customFormat="1" ht="18.75">
      <c r="A154" s="11">
        <v>142</v>
      </c>
      <c r="B154" s="4"/>
      <c r="C154" s="13" t="s">
        <v>1101</v>
      </c>
      <c r="D154" s="5" t="s">
        <v>1142</v>
      </c>
      <c r="E154" s="5"/>
      <c r="F154" s="1">
        <v>200000</v>
      </c>
      <c r="G154" s="1"/>
      <c r="H154" s="5" t="s">
        <v>12</v>
      </c>
      <c r="I154" s="162" t="s">
        <v>1102</v>
      </c>
      <c r="J154" s="81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</row>
    <row r="155" spans="1:49" s="14" customFormat="1" ht="18.75">
      <c r="A155" s="11">
        <v>143</v>
      </c>
      <c r="B155" s="4"/>
      <c r="C155" s="13" t="s">
        <v>1101</v>
      </c>
      <c r="D155" s="5" t="s">
        <v>1143</v>
      </c>
      <c r="E155" s="5"/>
      <c r="F155" s="1">
        <v>200000</v>
      </c>
      <c r="G155" s="1"/>
      <c r="H155" s="5" t="s">
        <v>12</v>
      </c>
      <c r="I155" s="162" t="s">
        <v>1102</v>
      </c>
      <c r="J155" s="81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</row>
    <row r="156" spans="1:49" s="14" customFormat="1" ht="18.75">
      <c r="A156" s="11">
        <v>144</v>
      </c>
      <c r="B156" s="4"/>
      <c r="C156" s="13" t="s">
        <v>1101</v>
      </c>
      <c r="D156" s="5" t="s">
        <v>1144</v>
      </c>
      <c r="E156" s="5"/>
      <c r="F156" s="1">
        <v>100000</v>
      </c>
      <c r="G156" s="1"/>
      <c r="H156" s="5" t="s">
        <v>12</v>
      </c>
      <c r="I156" s="162" t="s">
        <v>1102</v>
      </c>
      <c r="J156" s="81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</row>
    <row r="157" spans="1:49" s="14" customFormat="1" ht="18.75">
      <c r="A157" s="11">
        <v>145</v>
      </c>
      <c r="B157" s="4"/>
      <c r="C157" s="13" t="s">
        <v>1101</v>
      </c>
      <c r="D157" s="5" t="s">
        <v>417</v>
      </c>
      <c r="E157" s="5" t="s">
        <v>169</v>
      </c>
      <c r="F157" s="1">
        <v>500000</v>
      </c>
      <c r="G157" s="1"/>
      <c r="H157" s="5" t="s">
        <v>12</v>
      </c>
      <c r="I157" s="162" t="s">
        <v>1102</v>
      </c>
      <c r="J157" s="81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</row>
    <row r="158" spans="1:49" s="14" customFormat="1" ht="18.75">
      <c r="A158" s="11">
        <v>146</v>
      </c>
      <c r="B158" s="4"/>
      <c r="C158" s="13" t="s">
        <v>1101</v>
      </c>
      <c r="D158" s="5" t="s">
        <v>1145</v>
      </c>
      <c r="E158" s="5"/>
      <c r="F158" s="1">
        <v>100000</v>
      </c>
      <c r="G158" s="1"/>
      <c r="H158" s="5" t="s">
        <v>12</v>
      </c>
      <c r="I158" s="162" t="s">
        <v>1102</v>
      </c>
      <c r="J158" s="81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</row>
    <row r="159" spans="1:49" s="14" customFormat="1" ht="18.75">
      <c r="A159" s="11">
        <v>147</v>
      </c>
      <c r="B159" s="4"/>
      <c r="C159" s="13" t="s">
        <v>1101</v>
      </c>
      <c r="D159" s="5" t="s">
        <v>1146</v>
      </c>
      <c r="E159" s="5"/>
      <c r="F159" s="1">
        <v>500000</v>
      </c>
      <c r="G159" s="1"/>
      <c r="H159" s="5" t="s">
        <v>12</v>
      </c>
      <c r="I159" s="162" t="s">
        <v>1102</v>
      </c>
      <c r="J159" s="81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</row>
    <row r="160" spans="1:49" s="14" customFormat="1" ht="18.75">
      <c r="A160" s="11">
        <v>148</v>
      </c>
      <c r="B160" s="4"/>
      <c r="C160" s="13" t="s">
        <v>1101</v>
      </c>
      <c r="D160" s="5" t="s">
        <v>1264</v>
      </c>
      <c r="E160" s="5" t="s">
        <v>809</v>
      </c>
      <c r="F160" s="1">
        <v>500000</v>
      </c>
      <c r="G160" s="1"/>
      <c r="H160" s="5" t="s">
        <v>12</v>
      </c>
      <c r="I160" s="162" t="s">
        <v>1102</v>
      </c>
      <c r="J160" s="81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</row>
    <row r="161" spans="1:49" s="14" customFormat="1" ht="38.25">
      <c r="A161" s="11">
        <v>149</v>
      </c>
      <c r="B161" s="4"/>
      <c r="C161" s="13" t="s">
        <v>1101</v>
      </c>
      <c r="D161" s="5" t="s">
        <v>1148</v>
      </c>
      <c r="E161" s="5" t="s">
        <v>1147</v>
      </c>
      <c r="F161" s="1">
        <v>5000000</v>
      </c>
      <c r="G161" s="1"/>
      <c r="H161" s="5" t="s">
        <v>12</v>
      </c>
      <c r="I161" s="162" t="s">
        <v>1102</v>
      </c>
      <c r="J161" s="81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</row>
    <row r="162" spans="1:49" s="14" customFormat="1" ht="38.25">
      <c r="A162" s="11">
        <v>150</v>
      </c>
      <c r="B162" s="4"/>
      <c r="C162" s="13" t="s">
        <v>1101</v>
      </c>
      <c r="D162" s="5" t="s">
        <v>519</v>
      </c>
      <c r="E162" s="5" t="s">
        <v>367</v>
      </c>
      <c r="F162" s="1">
        <v>500000</v>
      </c>
      <c r="G162" s="1"/>
      <c r="H162" s="5" t="s">
        <v>12</v>
      </c>
      <c r="I162" s="162" t="s">
        <v>1102</v>
      </c>
      <c r="J162" s="81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</row>
    <row r="163" spans="1:49" s="14" customFormat="1" ht="38.25">
      <c r="A163" s="11">
        <v>151</v>
      </c>
      <c r="B163" s="4"/>
      <c r="C163" s="13" t="s">
        <v>1101</v>
      </c>
      <c r="D163" s="5" t="s">
        <v>381</v>
      </c>
      <c r="E163" s="5" t="s">
        <v>64</v>
      </c>
      <c r="F163" s="1">
        <v>500000</v>
      </c>
      <c r="G163" s="1"/>
      <c r="H163" s="5" t="s">
        <v>12</v>
      </c>
      <c r="I163" s="162" t="s">
        <v>1102</v>
      </c>
      <c r="J163" s="81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</row>
    <row r="164" spans="1:49" s="14" customFormat="1" ht="18.75">
      <c r="A164" s="11">
        <v>152</v>
      </c>
      <c r="B164" s="4"/>
      <c r="C164" s="13" t="s">
        <v>1101</v>
      </c>
      <c r="D164" s="5" t="s">
        <v>1149</v>
      </c>
      <c r="E164" s="5"/>
      <c r="F164" s="1">
        <v>100000</v>
      </c>
      <c r="G164" s="1"/>
      <c r="H164" s="5" t="s">
        <v>12</v>
      </c>
      <c r="I164" s="162" t="s">
        <v>1102</v>
      </c>
      <c r="J164" s="81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</row>
    <row r="165" spans="1:49" s="14" customFormat="1" ht="18.75">
      <c r="A165" s="11">
        <v>153</v>
      </c>
      <c r="B165" s="4"/>
      <c r="C165" s="13" t="s">
        <v>1101</v>
      </c>
      <c r="D165" s="5" t="s">
        <v>1150</v>
      </c>
      <c r="E165" s="5"/>
      <c r="F165" s="1">
        <v>300000</v>
      </c>
      <c r="G165" s="1"/>
      <c r="H165" s="5" t="s">
        <v>12</v>
      </c>
      <c r="I165" s="162" t="s">
        <v>1102</v>
      </c>
      <c r="J165" s="81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</row>
    <row r="166" spans="1:49" s="14" customFormat="1" ht="18.75">
      <c r="A166" s="11">
        <v>154</v>
      </c>
      <c r="B166" s="4"/>
      <c r="C166" s="13" t="s">
        <v>1101</v>
      </c>
      <c r="D166" s="5" t="s">
        <v>908</v>
      </c>
      <c r="E166" s="5"/>
      <c r="F166" s="1">
        <v>500000</v>
      </c>
      <c r="G166" s="1"/>
      <c r="H166" s="5" t="s">
        <v>12</v>
      </c>
      <c r="I166" s="162" t="s">
        <v>1102</v>
      </c>
      <c r="J166" s="81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</row>
    <row r="167" spans="1:49" s="14" customFormat="1" ht="38.25">
      <c r="A167" s="11">
        <v>155</v>
      </c>
      <c r="B167" s="4"/>
      <c r="C167" s="13" t="s">
        <v>1101</v>
      </c>
      <c r="D167" s="5" t="s">
        <v>1151</v>
      </c>
      <c r="E167" s="5" t="s">
        <v>424</v>
      </c>
      <c r="F167" s="1">
        <v>50000</v>
      </c>
      <c r="G167" s="1"/>
      <c r="H167" s="5" t="s">
        <v>12</v>
      </c>
      <c r="I167" s="162" t="s">
        <v>1102</v>
      </c>
      <c r="J167" s="81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</row>
    <row r="168" spans="1:49" s="14" customFormat="1" ht="18.75">
      <c r="A168" s="11">
        <v>156</v>
      </c>
      <c r="B168" s="4"/>
      <c r="C168" s="13" t="s">
        <v>1101</v>
      </c>
      <c r="D168" s="5" t="s">
        <v>1152</v>
      </c>
      <c r="E168" s="5"/>
      <c r="F168" s="1">
        <v>200000</v>
      </c>
      <c r="G168" s="1"/>
      <c r="H168" s="5" t="s">
        <v>12</v>
      </c>
      <c r="I168" s="162" t="s">
        <v>1102</v>
      </c>
      <c r="J168" s="81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</row>
    <row r="169" spans="1:49" s="14" customFormat="1" ht="18.75">
      <c r="A169" s="11">
        <v>157</v>
      </c>
      <c r="B169" s="4"/>
      <c r="C169" s="13" t="s">
        <v>1101</v>
      </c>
      <c r="D169" s="5" t="s">
        <v>282</v>
      </c>
      <c r="E169" s="5" t="s">
        <v>104</v>
      </c>
      <c r="F169" s="1">
        <v>500000</v>
      </c>
      <c r="G169" s="1"/>
      <c r="H169" s="5" t="s">
        <v>12</v>
      </c>
      <c r="I169" s="162" t="s">
        <v>1102</v>
      </c>
      <c r="J169" s="81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</row>
    <row r="170" spans="1:49" s="14" customFormat="1" ht="18.75">
      <c r="A170" s="11">
        <v>158</v>
      </c>
      <c r="B170" s="4"/>
      <c r="C170" s="13" t="s">
        <v>1101</v>
      </c>
      <c r="D170" s="5" t="s">
        <v>287</v>
      </c>
      <c r="E170" s="5" t="s">
        <v>1153</v>
      </c>
      <c r="F170" s="1">
        <v>300000</v>
      </c>
      <c r="G170" s="1"/>
      <c r="H170" s="5" t="s">
        <v>12</v>
      </c>
      <c r="I170" s="162" t="s">
        <v>1102</v>
      </c>
      <c r="J170" s="81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</row>
    <row r="171" spans="1:49" s="14" customFormat="1" ht="18.75">
      <c r="A171" s="11">
        <v>159</v>
      </c>
      <c r="B171" s="4"/>
      <c r="C171" s="13" t="s">
        <v>1101</v>
      </c>
      <c r="D171" s="5" t="s">
        <v>1154</v>
      </c>
      <c r="E171" s="5"/>
      <c r="F171" s="1">
        <v>200000</v>
      </c>
      <c r="G171" s="1"/>
      <c r="H171" s="5" t="s">
        <v>12</v>
      </c>
      <c r="I171" s="162" t="s">
        <v>1102</v>
      </c>
      <c r="J171" s="81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</row>
    <row r="172" spans="1:49" s="14" customFormat="1" ht="18.75">
      <c r="A172" s="11">
        <v>160</v>
      </c>
      <c r="B172" s="4"/>
      <c r="C172" s="13" t="s">
        <v>1101</v>
      </c>
      <c r="D172" s="5" t="s">
        <v>1155</v>
      </c>
      <c r="E172" s="5"/>
      <c r="F172" s="1">
        <v>200000</v>
      </c>
      <c r="G172" s="1"/>
      <c r="H172" s="5" t="s">
        <v>12</v>
      </c>
      <c r="I172" s="162" t="s">
        <v>1102</v>
      </c>
      <c r="J172" s="81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</row>
    <row r="173" spans="1:49" s="14" customFormat="1" ht="18.75">
      <c r="A173" s="11">
        <v>161</v>
      </c>
      <c r="B173" s="4"/>
      <c r="C173" s="13" t="s">
        <v>1101</v>
      </c>
      <c r="D173" s="5" t="s">
        <v>217</v>
      </c>
      <c r="E173" s="14" t="s">
        <v>1303</v>
      </c>
      <c r="F173" s="1">
        <v>100000</v>
      </c>
      <c r="G173" s="1"/>
      <c r="H173" s="5" t="s">
        <v>12</v>
      </c>
      <c r="I173" s="162" t="s">
        <v>1102</v>
      </c>
      <c r="J173" s="81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</row>
    <row r="174" spans="1:49" s="14" customFormat="1" ht="18.75">
      <c r="A174" s="11">
        <v>162</v>
      </c>
      <c r="B174" s="4"/>
      <c r="C174" s="13" t="s">
        <v>1101</v>
      </c>
      <c r="D174" s="5" t="s">
        <v>1156</v>
      </c>
      <c r="E174" s="5"/>
      <c r="F174" s="1">
        <v>100000</v>
      </c>
      <c r="G174" s="1"/>
      <c r="H174" s="5" t="s">
        <v>12</v>
      </c>
      <c r="I174" s="162" t="s">
        <v>1102</v>
      </c>
      <c r="J174" s="81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</row>
    <row r="175" spans="1:49" s="14" customFormat="1" ht="18.75">
      <c r="A175" s="11">
        <v>163</v>
      </c>
      <c r="B175" s="4"/>
      <c r="C175" s="13" t="s">
        <v>1101</v>
      </c>
      <c r="D175" s="5" t="s">
        <v>1321</v>
      </c>
      <c r="E175" s="5"/>
      <c r="F175" s="1">
        <v>100000</v>
      </c>
      <c r="G175" s="1"/>
      <c r="H175" s="5" t="s">
        <v>12</v>
      </c>
      <c r="I175" s="162" t="s">
        <v>1102</v>
      </c>
      <c r="J175" s="81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</row>
    <row r="176" spans="1:49" s="14" customFormat="1" ht="18.75">
      <c r="A176" s="11">
        <v>164</v>
      </c>
      <c r="B176" s="4"/>
      <c r="C176" s="13" t="s">
        <v>1101</v>
      </c>
      <c r="D176" s="5" t="s">
        <v>1157</v>
      </c>
      <c r="E176" s="5"/>
      <c r="F176" s="1">
        <v>300000</v>
      </c>
      <c r="G176" s="1"/>
      <c r="H176" s="5" t="s">
        <v>12</v>
      </c>
      <c r="I176" s="162" t="s">
        <v>1102</v>
      </c>
      <c r="J176" s="81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</row>
    <row r="177" spans="1:49" s="14" customFormat="1" ht="18.75">
      <c r="A177" s="11">
        <v>165</v>
      </c>
      <c r="B177" s="4"/>
      <c r="C177" s="13" t="s">
        <v>1101</v>
      </c>
      <c r="D177" s="5" t="s">
        <v>761</v>
      </c>
      <c r="E177" s="5" t="s">
        <v>159</v>
      </c>
      <c r="F177" s="1">
        <v>200000</v>
      </c>
      <c r="G177" s="1"/>
      <c r="H177" s="5" t="s">
        <v>12</v>
      </c>
      <c r="I177" s="162" t="s">
        <v>1102</v>
      </c>
      <c r="J177" s="81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</row>
    <row r="178" spans="1:49" s="14" customFormat="1" ht="18.75">
      <c r="A178" s="11">
        <v>166</v>
      </c>
      <c r="B178" s="4"/>
      <c r="C178" s="13" t="s">
        <v>1101</v>
      </c>
      <c r="D178" s="5" t="s">
        <v>50</v>
      </c>
      <c r="E178" s="5" t="s">
        <v>36</v>
      </c>
      <c r="F178" s="1">
        <v>300000</v>
      </c>
      <c r="G178" s="1"/>
      <c r="H178" s="5" t="s">
        <v>12</v>
      </c>
      <c r="I178" s="162" t="s">
        <v>1102</v>
      </c>
      <c r="J178" s="81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</row>
    <row r="179" spans="1:49" s="14" customFormat="1" ht="18.75">
      <c r="A179" s="11">
        <v>167</v>
      </c>
      <c r="B179" s="4"/>
      <c r="C179" s="13" t="s">
        <v>1101</v>
      </c>
      <c r="D179" s="5" t="s">
        <v>1158</v>
      </c>
      <c r="E179" s="5"/>
      <c r="F179" s="1">
        <v>500000</v>
      </c>
      <c r="G179" s="1"/>
      <c r="H179" s="5" t="s">
        <v>12</v>
      </c>
      <c r="I179" s="162" t="s">
        <v>1102</v>
      </c>
      <c r="J179" s="81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</row>
    <row r="180" spans="1:49" s="14" customFormat="1" ht="18.75">
      <c r="A180" s="11">
        <v>168</v>
      </c>
      <c r="B180" s="4"/>
      <c r="C180" s="13" t="s">
        <v>1101</v>
      </c>
      <c r="D180" s="5" t="s">
        <v>1159</v>
      </c>
      <c r="E180" s="5"/>
      <c r="F180" s="1">
        <v>100000</v>
      </c>
      <c r="G180" s="1"/>
      <c r="H180" s="5" t="s">
        <v>12</v>
      </c>
      <c r="I180" s="162" t="s">
        <v>1102</v>
      </c>
      <c r="J180" s="81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</row>
    <row r="181" spans="1:49" s="14" customFormat="1" ht="18.75">
      <c r="A181" s="11">
        <v>169</v>
      </c>
      <c r="B181" s="4"/>
      <c r="C181" s="13" t="s">
        <v>1101</v>
      </c>
      <c r="D181" s="5" t="s">
        <v>1160</v>
      </c>
      <c r="E181" s="5"/>
      <c r="F181" s="1">
        <v>300000</v>
      </c>
      <c r="G181" s="1"/>
      <c r="H181" s="5" t="s">
        <v>12</v>
      </c>
      <c r="I181" s="162" t="s">
        <v>1102</v>
      </c>
      <c r="J181" s="81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</row>
    <row r="182" spans="1:49" s="14" customFormat="1" ht="18.75">
      <c r="A182" s="11">
        <v>170</v>
      </c>
      <c r="B182" s="4"/>
      <c r="C182" s="13" t="s">
        <v>1161</v>
      </c>
      <c r="D182" s="5" t="s">
        <v>1162</v>
      </c>
      <c r="E182" s="5"/>
      <c r="F182" s="1">
        <v>200000</v>
      </c>
      <c r="G182" s="1"/>
      <c r="H182" s="5" t="s">
        <v>12</v>
      </c>
      <c r="I182" s="162" t="s">
        <v>1102</v>
      </c>
      <c r="J182" s="81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</row>
    <row r="183" spans="1:49" s="14" customFormat="1" ht="18.75">
      <c r="A183" s="11">
        <v>171</v>
      </c>
      <c r="B183" s="4"/>
      <c r="C183" s="13" t="s">
        <v>1161</v>
      </c>
      <c r="D183" s="5" t="s">
        <v>1163</v>
      </c>
      <c r="E183" s="5"/>
      <c r="F183" s="1">
        <v>500000</v>
      </c>
      <c r="G183" s="1"/>
      <c r="H183" s="5" t="s">
        <v>12</v>
      </c>
      <c r="I183" s="162" t="s">
        <v>1102</v>
      </c>
      <c r="J183" s="81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</row>
    <row r="184" spans="1:49" s="14" customFormat="1" ht="18.75">
      <c r="A184" s="11">
        <v>172</v>
      </c>
      <c r="B184" s="4"/>
      <c r="C184" s="13" t="s">
        <v>1161</v>
      </c>
      <c r="D184" s="5" t="s">
        <v>1164</v>
      </c>
      <c r="E184" s="5"/>
      <c r="F184" s="1">
        <v>300000</v>
      </c>
      <c r="G184" s="1"/>
      <c r="H184" s="5" t="s">
        <v>12</v>
      </c>
      <c r="I184" s="162" t="s">
        <v>1102</v>
      </c>
      <c r="J184" s="81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</row>
    <row r="185" spans="1:49" s="14" customFormat="1" ht="18.75">
      <c r="A185" s="11">
        <v>173</v>
      </c>
      <c r="B185" s="4"/>
      <c r="C185" s="13" t="s">
        <v>1161</v>
      </c>
      <c r="D185" s="5" t="s">
        <v>1165</v>
      </c>
      <c r="E185" s="5"/>
      <c r="F185" s="1">
        <v>800000</v>
      </c>
      <c r="G185" s="1"/>
      <c r="H185" s="5" t="s">
        <v>12</v>
      </c>
      <c r="I185" s="162" t="s">
        <v>1102</v>
      </c>
      <c r="J185" s="81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</row>
    <row r="186" spans="1:49" s="14" customFormat="1" ht="18.75">
      <c r="A186" s="11">
        <v>174</v>
      </c>
      <c r="B186" s="4"/>
      <c r="C186" s="13" t="s">
        <v>1161</v>
      </c>
      <c r="D186" s="5" t="s">
        <v>589</v>
      </c>
      <c r="E186" s="5"/>
      <c r="F186" s="1">
        <v>200000</v>
      </c>
      <c r="G186" s="1"/>
      <c r="H186" s="5" t="s">
        <v>12</v>
      </c>
      <c r="I186" s="162" t="s">
        <v>1102</v>
      </c>
      <c r="J186" s="81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</row>
    <row r="187" spans="1:49" s="14" customFormat="1" ht="18.75">
      <c r="A187" s="11">
        <v>175</v>
      </c>
      <c r="B187" s="4"/>
      <c r="C187" s="13" t="s">
        <v>1161</v>
      </c>
      <c r="D187" s="5" t="s">
        <v>490</v>
      </c>
      <c r="E187" s="5" t="s">
        <v>1166</v>
      </c>
      <c r="F187" s="1">
        <v>200000</v>
      </c>
      <c r="G187" s="1"/>
      <c r="H187" s="5" t="s">
        <v>12</v>
      </c>
      <c r="I187" s="162" t="s">
        <v>1102</v>
      </c>
      <c r="J187" s="81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</row>
    <row r="188" spans="1:49" s="14" customFormat="1" ht="18.75">
      <c r="A188" s="11">
        <v>176</v>
      </c>
      <c r="B188" s="4"/>
      <c r="C188" s="13" t="s">
        <v>1161</v>
      </c>
      <c r="D188" s="5" t="s">
        <v>484</v>
      </c>
      <c r="E188" s="5" t="s">
        <v>1167</v>
      </c>
      <c r="F188" s="1">
        <v>1000000</v>
      </c>
      <c r="G188" s="1"/>
      <c r="H188" s="5" t="s">
        <v>12</v>
      </c>
      <c r="I188" s="162" t="s">
        <v>1102</v>
      </c>
      <c r="J188" s="81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</row>
    <row r="189" spans="1:49" s="14" customFormat="1" ht="18.75">
      <c r="A189" s="11">
        <v>177</v>
      </c>
      <c r="B189" s="4"/>
      <c r="C189" s="13" t="s">
        <v>1161</v>
      </c>
      <c r="D189" s="5" t="s">
        <v>1175</v>
      </c>
      <c r="E189" s="5" t="s">
        <v>1176</v>
      </c>
      <c r="F189" s="1">
        <v>1000000</v>
      </c>
      <c r="G189" s="1"/>
      <c r="H189" s="5" t="s">
        <v>12</v>
      </c>
      <c r="I189" s="162" t="s">
        <v>1102</v>
      </c>
      <c r="J189" s="81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</row>
    <row r="190" spans="1:49" s="14" customFormat="1" ht="18.75">
      <c r="A190" s="11">
        <v>178</v>
      </c>
      <c r="B190" s="4"/>
      <c r="C190" s="13" t="s">
        <v>1161</v>
      </c>
      <c r="D190" s="5" t="s">
        <v>1168</v>
      </c>
      <c r="E190" s="5" t="s">
        <v>1169</v>
      </c>
      <c r="F190" s="1">
        <v>500000</v>
      </c>
      <c r="G190" s="1"/>
      <c r="H190" s="5" t="s">
        <v>12</v>
      </c>
      <c r="I190" s="162" t="s">
        <v>1102</v>
      </c>
      <c r="J190" s="81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</row>
    <row r="191" spans="1:49" s="14" customFormat="1" ht="18.75">
      <c r="A191" s="11">
        <v>179</v>
      </c>
      <c r="B191" s="4"/>
      <c r="C191" s="13" t="s">
        <v>1161</v>
      </c>
      <c r="D191" s="5" t="s">
        <v>217</v>
      </c>
      <c r="E191" s="5" t="s">
        <v>1304</v>
      </c>
      <c r="F191" s="1">
        <v>200000</v>
      </c>
      <c r="G191" s="1"/>
      <c r="H191" s="5" t="s">
        <v>12</v>
      </c>
      <c r="I191" s="162" t="s">
        <v>1102</v>
      </c>
      <c r="J191" s="81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</row>
    <row r="192" spans="1:49" s="14" customFormat="1" ht="38.25">
      <c r="A192" s="11">
        <v>180</v>
      </c>
      <c r="B192" s="4"/>
      <c r="C192" s="13" t="s">
        <v>1161</v>
      </c>
      <c r="D192" s="5" t="s">
        <v>1170</v>
      </c>
      <c r="E192" s="5" t="s">
        <v>1171</v>
      </c>
      <c r="F192" s="1">
        <v>400000</v>
      </c>
      <c r="G192" s="1"/>
      <c r="H192" s="5" t="s">
        <v>12</v>
      </c>
      <c r="I192" s="162" t="s">
        <v>1102</v>
      </c>
      <c r="J192" s="81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</row>
    <row r="193" spans="1:49" s="14" customFormat="1" ht="18.75">
      <c r="A193" s="11">
        <v>181</v>
      </c>
      <c r="B193" s="4"/>
      <c r="C193" s="13" t="s">
        <v>1161</v>
      </c>
      <c r="D193" s="5" t="s">
        <v>1172</v>
      </c>
      <c r="E193" s="5" t="s">
        <v>1173</v>
      </c>
      <c r="F193" s="1">
        <v>200000</v>
      </c>
      <c r="G193" s="1"/>
      <c r="H193" s="5" t="s">
        <v>12</v>
      </c>
      <c r="I193" s="162" t="s">
        <v>1102</v>
      </c>
      <c r="J193" s="81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</row>
    <row r="194" spans="1:49" s="14" customFormat="1" ht="18.75">
      <c r="A194" s="11">
        <v>182</v>
      </c>
      <c r="B194" s="4"/>
      <c r="C194" s="13" t="s">
        <v>1161</v>
      </c>
      <c r="D194" s="5" t="s">
        <v>1174</v>
      </c>
      <c r="E194" s="5"/>
      <c r="F194" s="1">
        <v>200000</v>
      </c>
      <c r="G194" s="1"/>
      <c r="H194" s="5" t="s">
        <v>12</v>
      </c>
      <c r="I194" s="162" t="s">
        <v>1102</v>
      </c>
      <c r="J194" s="81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</row>
    <row r="195" spans="1:49" s="14" customFormat="1" ht="18.75">
      <c r="A195" s="11">
        <v>183</v>
      </c>
      <c r="B195" s="4"/>
      <c r="C195" s="13" t="s">
        <v>1161</v>
      </c>
      <c r="D195" s="5" t="s">
        <v>644</v>
      </c>
      <c r="E195" s="5"/>
      <c r="F195" s="1">
        <v>1000000</v>
      </c>
      <c r="G195" s="1"/>
      <c r="H195" s="5" t="s">
        <v>12</v>
      </c>
      <c r="I195" s="162" t="s">
        <v>1102</v>
      </c>
      <c r="J195" s="81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</row>
    <row r="196" spans="1:49" s="14" customFormat="1" ht="18.75">
      <c r="A196" s="11">
        <v>184</v>
      </c>
      <c r="B196" s="4"/>
      <c r="C196" s="13" t="s">
        <v>1161</v>
      </c>
      <c r="D196" s="5" t="s">
        <v>1177</v>
      </c>
      <c r="E196" s="5"/>
      <c r="F196" s="1">
        <v>200000</v>
      </c>
      <c r="G196" s="1"/>
      <c r="H196" s="5" t="s">
        <v>12</v>
      </c>
      <c r="I196" s="162" t="s">
        <v>1102</v>
      </c>
      <c r="J196" s="81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</row>
    <row r="197" spans="1:49" s="14" customFormat="1" ht="18.75">
      <c r="A197" s="11">
        <v>185</v>
      </c>
      <c r="B197" s="4"/>
      <c r="C197" s="13" t="s">
        <v>1161</v>
      </c>
      <c r="D197" s="5" t="s">
        <v>271</v>
      </c>
      <c r="E197" s="5" t="s">
        <v>1178</v>
      </c>
      <c r="F197" s="1">
        <v>500000</v>
      </c>
      <c r="G197" s="1"/>
      <c r="H197" s="5" t="s">
        <v>12</v>
      </c>
      <c r="I197" s="162" t="s">
        <v>1102</v>
      </c>
      <c r="J197" s="81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</row>
    <row r="198" spans="1:49" s="14" customFormat="1" ht="38.25">
      <c r="A198" s="11">
        <v>186</v>
      </c>
      <c r="B198" s="4"/>
      <c r="C198" s="13" t="s">
        <v>1161</v>
      </c>
      <c r="D198" s="5" t="s">
        <v>44</v>
      </c>
      <c r="E198" s="5" t="s">
        <v>1357</v>
      </c>
      <c r="F198" s="1">
        <v>500000</v>
      </c>
      <c r="G198" s="1"/>
      <c r="H198" s="5" t="s">
        <v>12</v>
      </c>
      <c r="I198" s="162" t="s">
        <v>1102</v>
      </c>
      <c r="J198" s="81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</row>
    <row r="199" spans="1:49" s="14" customFormat="1" ht="38.25">
      <c r="A199" s="11">
        <v>187</v>
      </c>
      <c r="B199" s="4"/>
      <c r="C199" s="13" t="s">
        <v>1161</v>
      </c>
      <c r="D199" s="5" t="s">
        <v>45</v>
      </c>
      <c r="E199" s="5" t="s">
        <v>1357</v>
      </c>
      <c r="F199" s="1">
        <v>500000</v>
      </c>
      <c r="G199" s="1"/>
      <c r="H199" s="5" t="s">
        <v>12</v>
      </c>
      <c r="I199" s="162" t="s">
        <v>1102</v>
      </c>
      <c r="J199" s="81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</row>
    <row r="200" spans="1:49" s="14" customFormat="1" ht="38.25">
      <c r="A200" s="11">
        <v>188</v>
      </c>
      <c r="B200" s="4"/>
      <c r="C200" s="13" t="s">
        <v>1161</v>
      </c>
      <c r="D200" s="5" t="s">
        <v>69</v>
      </c>
      <c r="E200" s="5" t="s">
        <v>1322</v>
      </c>
      <c r="F200" s="1">
        <v>500000</v>
      </c>
      <c r="G200" s="1"/>
      <c r="H200" s="5" t="s">
        <v>12</v>
      </c>
      <c r="I200" s="162" t="s">
        <v>1102</v>
      </c>
      <c r="J200" s="81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</row>
    <row r="201" spans="1:49" s="14" customFormat="1" ht="38.25">
      <c r="A201" s="11">
        <v>189</v>
      </c>
      <c r="B201" s="4"/>
      <c r="C201" s="13" t="s">
        <v>1161</v>
      </c>
      <c r="D201" s="5" t="s">
        <v>1029</v>
      </c>
      <c r="E201" s="5" t="s">
        <v>115</v>
      </c>
      <c r="F201" s="1">
        <v>5000000</v>
      </c>
      <c r="G201" s="1"/>
      <c r="H201" s="5" t="s">
        <v>12</v>
      </c>
      <c r="I201" s="162" t="s">
        <v>1102</v>
      </c>
      <c r="J201" s="81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</row>
    <row r="202" spans="1:49" s="14" customFormat="1" ht="18.75">
      <c r="A202" s="11">
        <v>190</v>
      </c>
      <c r="B202" s="4"/>
      <c r="C202" s="13" t="s">
        <v>1161</v>
      </c>
      <c r="D202" s="5" t="s">
        <v>1179</v>
      </c>
      <c r="E202" s="5"/>
      <c r="F202" s="1">
        <v>200000</v>
      </c>
      <c r="G202" s="1"/>
      <c r="H202" s="5" t="s">
        <v>12</v>
      </c>
      <c r="I202" s="162" t="s">
        <v>1102</v>
      </c>
      <c r="J202" s="81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</row>
    <row r="203" spans="1:49" s="14" customFormat="1" ht="18.75">
      <c r="A203" s="11">
        <v>191</v>
      </c>
      <c r="B203" s="4"/>
      <c r="C203" s="13" t="s">
        <v>1161</v>
      </c>
      <c r="D203" s="5" t="s">
        <v>1034</v>
      </c>
      <c r="E203" s="5" t="s">
        <v>105</v>
      </c>
      <c r="F203" s="1">
        <v>300000</v>
      </c>
      <c r="G203" s="1"/>
      <c r="H203" s="5" t="s">
        <v>12</v>
      </c>
      <c r="I203" s="162" t="s">
        <v>1102</v>
      </c>
      <c r="J203" s="81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</row>
    <row r="204" spans="1:49" s="14" customFormat="1" ht="18.75">
      <c r="A204" s="11">
        <v>192</v>
      </c>
      <c r="B204" s="4"/>
      <c r="C204" s="13" t="s">
        <v>1161</v>
      </c>
      <c r="D204" s="5" t="s">
        <v>930</v>
      </c>
      <c r="E204" s="5"/>
      <c r="F204" s="1">
        <v>100000</v>
      </c>
      <c r="G204" s="1"/>
      <c r="H204" s="5" t="s">
        <v>12</v>
      </c>
      <c r="I204" s="162" t="s">
        <v>1102</v>
      </c>
      <c r="J204" s="81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</row>
    <row r="205" spans="1:49" s="14" customFormat="1" ht="18.75">
      <c r="A205" s="11">
        <v>193</v>
      </c>
      <c r="B205" s="4"/>
      <c r="C205" s="13" t="s">
        <v>1161</v>
      </c>
      <c r="D205" s="5" t="s">
        <v>1180</v>
      </c>
      <c r="E205" s="5" t="s">
        <v>424</v>
      </c>
      <c r="F205" s="1">
        <v>100000</v>
      </c>
      <c r="G205" s="1"/>
      <c r="H205" s="5" t="s">
        <v>12</v>
      </c>
      <c r="I205" s="162" t="s">
        <v>1102</v>
      </c>
      <c r="J205" s="81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</row>
    <row r="206" spans="1:49" s="14" customFormat="1" ht="18.75">
      <c r="A206" s="11">
        <v>194</v>
      </c>
      <c r="B206" s="4"/>
      <c r="C206" s="13" t="s">
        <v>1161</v>
      </c>
      <c r="D206" s="5" t="s">
        <v>1181</v>
      </c>
      <c r="E206" s="5" t="s">
        <v>1182</v>
      </c>
      <c r="F206" s="1">
        <v>500000</v>
      </c>
      <c r="G206" s="1"/>
      <c r="H206" s="5" t="s">
        <v>12</v>
      </c>
      <c r="I206" s="162" t="s">
        <v>1102</v>
      </c>
      <c r="J206" s="81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</row>
    <row r="207" spans="1:49" s="14" customFormat="1" ht="38.25">
      <c r="A207" s="11">
        <v>195</v>
      </c>
      <c r="B207" s="4"/>
      <c r="C207" s="13" t="s">
        <v>1161</v>
      </c>
      <c r="D207" s="5" t="s">
        <v>1183</v>
      </c>
      <c r="E207" s="5" t="s">
        <v>1184</v>
      </c>
      <c r="F207" s="1">
        <v>500000</v>
      </c>
      <c r="G207" s="1"/>
      <c r="H207" s="5" t="s">
        <v>12</v>
      </c>
      <c r="I207" s="162" t="s">
        <v>1102</v>
      </c>
      <c r="J207" s="81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</row>
    <row r="208" spans="1:49" s="14" customFormat="1" ht="38.25">
      <c r="A208" s="11">
        <v>196</v>
      </c>
      <c r="B208" s="4"/>
      <c r="C208" s="13" t="s">
        <v>1161</v>
      </c>
      <c r="D208" s="5" t="s">
        <v>1323</v>
      </c>
      <c r="E208" s="5" t="s">
        <v>1324</v>
      </c>
      <c r="F208" s="1">
        <v>500000</v>
      </c>
      <c r="G208" s="1"/>
      <c r="H208" s="5" t="s">
        <v>12</v>
      </c>
      <c r="I208" s="162" t="s">
        <v>1102</v>
      </c>
      <c r="J208" s="81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</row>
    <row r="209" spans="1:49" s="14" customFormat="1" ht="18.75">
      <c r="A209" s="11">
        <v>197</v>
      </c>
      <c r="B209" s="4"/>
      <c r="C209" s="13" t="s">
        <v>1161</v>
      </c>
      <c r="D209" s="5" t="s">
        <v>719</v>
      </c>
      <c r="E209" s="5" t="s">
        <v>1325</v>
      </c>
      <c r="F209" s="1">
        <v>200000</v>
      </c>
      <c r="G209" s="1"/>
      <c r="H209" s="5" t="s">
        <v>12</v>
      </c>
      <c r="I209" s="162" t="s">
        <v>1102</v>
      </c>
      <c r="J209" s="81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</row>
    <row r="210" spans="1:49" s="14" customFormat="1" ht="38.25">
      <c r="A210" s="11">
        <v>198</v>
      </c>
      <c r="B210" s="4"/>
      <c r="C210" s="13" t="s">
        <v>1161</v>
      </c>
      <c r="D210" s="5" t="s">
        <v>1185</v>
      </c>
      <c r="E210" s="5" t="s">
        <v>1186</v>
      </c>
      <c r="F210" s="1">
        <v>500000</v>
      </c>
      <c r="G210" s="1"/>
      <c r="H210" s="5" t="s">
        <v>12</v>
      </c>
      <c r="I210" s="162" t="s">
        <v>1102</v>
      </c>
      <c r="J210" s="81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</row>
    <row r="211" spans="1:49" s="14" customFormat="1" ht="18.75">
      <c r="A211" s="11">
        <v>199</v>
      </c>
      <c r="B211" s="4"/>
      <c r="C211" s="13" t="s">
        <v>1161</v>
      </c>
      <c r="D211" s="5" t="s">
        <v>1187</v>
      </c>
      <c r="E211" s="5"/>
      <c r="F211" s="1">
        <v>50000</v>
      </c>
      <c r="G211" s="1"/>
      <c r="H211" s="5" t="s">
        <v>12</v>
      </c>
      <c r="I211" s="162" t="s">
        <v>1102</v>
      </c>
      <c r="J211" s="81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</row>
    <row r="212" spans="1:49" s="14" customFormat="1" ht="38.25">
      <c r="A212" s="11">
        <v>200</v>
      </c>
      <c r="B212" s="4"/>
      <c r="C212" s="13" t="s">
        <v>1161</v>
      </c>
      <c r="D212" s="5" t="s">
        <v>217</v>
      </c>
      <c r="E212" s="5" t="s">
        <v>1305</v>
      </c>
      <c r="F212" s="1">
        <v>100000</v>
      </c>
      <c r="G212" s="1"/>
      <c r="H212" s="5" t="s">
        <v>12</v>
      </c>
      <c r="I212" s="162" t="s">
        <v>1102</v>
      </c>
      <c r="J212" s="81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</row>
    <row r="213" spans="1:49" s="14" customFormat="1" ht="18.75">
      <c r="A213" s="11">
        <v>201</v>
      </c>
      <c r="B213" s="4"/>
      <c r="C213" s="13" t="s">
        <v>1161</v>
      </c>
      <c r="D213" s="5" t="s">
        <v>1188</v>
      </c>
      <c r="E213" s="5"/>
      <c r="F213" s="1">
        <v>500000</v>
      </c>
      <c r="G213" s="1"/>
      <c r="H213" s="5" t="s">
        <v>12</v>
      </c>
      <c r="I213" s="162" t="s">
        <v>1102</v>
      </c>
      <c r="J213" s="81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</row>
    <row r="214" spans="1:49" s="14" customFormat="1" ht="38.25">
      <c r="A214" s="11">
        <v>202</v>
      </c>
      <c r="B214" s="4"/>
      <c r="C214" s="13" t="s">
        <v>1161</v>
      </c>
      <c r="D214" s="5" t="s">
        <v>217</v>
      </c>
      <c r="E214" s="5" t="s">
        <v>1306</v>
      </c>
      <c r="F214" s="1">
        <v>100000</v>
      </c>
      <c r="G214" s="1"/>
      <c r="H214" s="5" t="s">
        <v>12</v>
      </c>
      <c r="I214" s="162" t="s">
        <v>1102</v>
      </c>
      <c r="J214" s="81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</row>
    <row r="215" spans="1:49" s="14" customFormat="1" ht="18.75">
      <c r="A215" s="11">
        <v>203</v>
      </c>
      <c r="B215" s="4"/>
      <c r="C215" s="13" t="s">
        <v>1161</v>
      </c>
      <c r="D215" s="5" t="s">
        <v>1189</v>
      </c>
      <c r="E215" s="5"/>
      <c r="F215" s="1">
        <v>200000</v>
      </c>
      <c r="G215" s="1"/>
      <c r="H215" s="5" t="s">
        <v>12</v>
      </c>
      <c r="I215" s="162" t="s">
        <v>1102</v>
      </c>
      <c r="J215" s="81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</row>
    <row r="216" spans="1:49" s="14" customFormat="1" ht="18.75">
      <c r="A216" s="11">
        <v>204</v>
      </c>
      <c r="B216" s="4"/>
      <c r="C216" s="13" t="s">
        <v>1161</v>
      </c>
      <c r="D216" s="5" t="s">
        <v>1190</v>
      </c>
      <c r="E216" s="5"/>
      <c r="F216" s="1">
        <v>100000</v>
      </c>
      <c r="G216" s="1"/>
      <c r="H216" s="5" t="s">
        <v>12</v>
      </c>
      <c r="I216" s="162" t="s">
        <v>1102</v>
      </c>
      <c r="J216" s="81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</row>
    <row r="217" spans="1:49" s="14" customFormat="1" ht="18.75">
      <c r="A217" s="11">
        <v>205</v>
      </c>
      <c r="B217" s="4"/>
      <c r="C217" s="13" t="s">
        <v>1161</v>
      </c>
      <c r="D217" s="5" t="s">
        <v>590</v>
      </c>
      <c r="E217" s="5"/>
      <c r="F217" s="1">
        <v>300000</v>
      </c>
      <c r="G217" s="1"/>
      <c r="H217" s="5" t="s">
        <v>12</v>
      </c>
      <c r="I217" s="162" t="s">
        <v>1102</v>
      </c>
      <c r="J217" s="81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</row>
    <row r="218" spans="1:49" s="14" customFormat="1" ht="18.75">
      <c r="A218" s="11">
        <v>206</v>
      </c>
      <c r="B218" s="4"/>
      <c r="C218" s="13" t="s">
        <v>1161</v>
      </c>
      <c r="D218" s="5" t="s">
        <v>1191</v>
      </c>
      <c r="E218" s="5"/>
      <c r="F218" s="1">
        <v>300000</v>
      </c>
      <c r="G218" s="1"/>
      <c r="H218" s="5" t="s">
        <v>12</v>
      </c>
      <c r="I218" s="162" t="s">
        <v>1102</v>
      </c>
      <c r="J218" s="81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</row>
    <row r="219" spans="1:49" s="14" customFormat="1" ht="18.75">
      <c r="A219" s="11">
        <v>207</v>
      </c>
      <c r="B219" s="4"/>
      <c r="C219" s="13" t="s">
        <v>1161</v>
      </c>
      <c r="D219" s="5" t="s">
        <v>1192</v>
      </c>
      <c r="E219" s="5"/>
      <c r="F219" s="1">
        <v>300000</v>
      </c>
      <c r="G219" s="1"/>
      <c r="H219" s="5" t="s">
        <v>12</v>
      </c>
      <c r="I219" s="162" t="s">
        <v>1102</v>
      </c>
      <c r="J219" s="81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</row>
    <row r="220" spans="1:49" s="14" customFormat="1" ht="18.75">
      <c r="A220" s="11">
        <v>208</v>
      </c>
      <c r="B220" s="4"/>
      <c r="C220" s="13" t="s">
        <v>1161</v>
      </c>
      <c r="D220" s="5" t="s">
        <v>1193</v>
      </c>
      <c r="E220" s="5"/>
      <c r="F220" s="1">
        <v>100000</v>
      </c>
      <c r="G220" s="1"/>
      <c r="H220" s="5" t="s">
        <v>12</v>
      </c>
      <c r="I220" s="162" t="s">
        <v>1102</v>
      </c>
      <c r="J220" s="81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</row>
    <row r="221" spans="1:49" s="14" customFormat="1" ht="18.75">
      <c r="A221" s="11">
        <v>209</v>
      </c>
      <c r="B221" s="4"/>
      <c r="C221" s="13" t="s">
        <v>1161</v>
      </c>
      <c r="D221" s="5" t="s">
        <v>1194</v>
      </c>
      <c r="E221" s="5"/>
      <c r="F221" s="1">
        <v>200000</v>
      </c>
      <c r="G221" s="1"/>
      <c r="H221" s="5" t="s">
        <v>12</v>
      </c>
      <c r="I221" s="162" t="s">
        <v>1102</v>
      </c>
      <c r="J221" s="81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</row>
    <row r="222" spans="1:49" s="14" customFormat="1" ht="18.75">
      <c r="A222" s="11">
        <v>210</v>
      </c>
      <c r="B222" s="4"/>
      <c r="C222" s="13" t="s">
        <v>1161</v>
      </c>
      <c r="D222" s="5" t="s">
        <v>1195</v>
      </c>
      <c r="E222" s="5"/>
      <c r="F222" s="1">
        <v>500000</v>
      </c>
      <c r="G222" s="1"/>
      <c r="H222" s="5" t="s">
        <v>12</v>
      </c>
      <c r="I222" s="162" t="s">
        <v>1102</v>
      </c>
      <c r="J222" s="81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</row>
    <row r="223" spans="1:49" s="14" customFormat="1" ht="18.75">
      <c r="A223" s="11">
        <v>211</v>
      </c>
      <c r="B223" s="4"/>
      <c r="C223" s="13" t="s">
        <v>1161</v>
      </c>
      <c r="D223" s="5" t="s">
        <v>1196</v>
      </c>
      <c r="E223" s="5"/>
      <c r="F223" s="1">
        <v>200000</v>
      </c>
      <c r="G223" s="1"/>
      <c r="H223" s="5" t="s">
        <v>12</v>
      </c>
      <c r="I223" s="162" t="s">
        <v>1102</v>
      </c>
      <c r="J223" s="81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</row>
    <row r="224" spans="1:49" s="14" customFormat="1" ht="18.75">
      <c r="A224" s="11">
        <v>212</v>
      </c>
      <c r="B224" s="4"/>
      <c r="C224" s="13" t="s">
        <v>1161</v>
      </c>
      <c r="D224" s="5" t="s">
        <v>1197</v>
      </c>
      <c r="E224" s="5"/>
      <c r="F224" s="1">
        <v>100000</v>
      </c>
      <c r="G224" s="1"/>
      <c r="H224" s="5" t="s">
        <v>12</v>
      </c>
      <c r="I224" s="162" t="s">
        <v>1102</v>
      </c>
      <c r="J224" s="81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</row>
    <row r="225" spans="1:49" s="14" customFormat="1" ht="18.75">
      <c r="A225" s="11">
        <v>213</v>
      </c>
      <c r="B225" s="4"/>
      <c r="C225" s="13" t="s">
        <v>1161</v>
      </c>
      <c r="D225" s="5" t="s">
        <v>1198</v>
      </c>
      <c r="E225" s="5"/>
      <c r="F225" s="1">
        <v>100000</v>
      </c>
      <c r="G225" s="1"/>
      <c r="H225" s="5" t="s">
        <v>12</v>
      </c>
      <c r="I225" s="162" t="s">
        <v>1102</v>
      </c>
      <c r="J225" s="81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</row>
    <row r="226" spans="1:49" s="14" customFormat="1" ht="18.75">
      <c r="A226" s="11">
        <v>214</v>
      </c>
      <c r="B226" s="4"/>
      <c r="C226" s="13" t="s">
        <v>1161</v>
      </c>
      <c r="D226" s="5" t="s">
        <v>1199</v>
      </c>
      <c r="E226" s="5" t="s">
        <v>1326</v>
      </c>
      <c r="F226" s="1">
        <v>300000</v>
      </c>
      <c r="G226" s="1"/>
      <c r="H226" s="5" t="s">
        <v>12</v>
      </c>
      <c r="I226" s="162" t="s">
        <v>1102</v>
      </c>
      <c r="J226" s="81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</row>
    <row r="227" spans="1:49" s="14" customFormat="1" ht="18.75">
      <c r="A227" s="11">
        <v>215</v>
      </c>
      <c r="B227" s="4"/>
      <c r="C227" s="13" t="s">
        <v>1161</v>
      </c>
      <c r="D227" s="5" t="s">
        <v>511</v>
      </c>
      <c r="E227" s="5"/>
      <c r="F227" s="1">
        <v>100000</v>
      </c>
      <c r="G227" s="1"/>
      <c r="H227" s="5" t="s">
        <v>12</v>
      </c>
      <c r="I227" s="162" t="s">
        <v>1102</v>
      </c>
      <c r="J227" s="81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</row>
    <row r="228" spans="1:49" s="14" customFormat="1" ht="38.25">
      <c r="A228" s="11">
        <v>216</v>
      </c>
      <c r="B228" s="4"/>
      <c r="C228" s="13" t="s">
        <v>1161</v>
      </c>
      <c r="D228" s="5" t="s">
        <v>217</v>
      </c>
      <c r="E228" s="5" t="s">
        <v>1307</v>
      </c>
      <c r="F228" s="1">
        <v>100000</v>
      </c>
      <c r="G228" s="1"/>
      <c r="H228" s="5" t="s">
        <v>12</v>
      </c>
      <c r="I228" s="162" t="s">
        <v>1102</v>
      </c>
      <c r="J228" s="81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</row>
    <row r="229" spans="1:49" s="14" customFormat="1" ht="38.25">
      <c r="A229" s="11">
        <v>217</v>
      </c>
      <c r="B229" s="4"/>
      <c r="C229" s="13" t="s">
        <v>1161</v>
      </c>
      <c r="D229" s="5" t="s">
        <v>217</v>
      </c>
      <c r="E229" s="5" t="s">
        <v>1308</v>
      </c>
      <c r="F229" s="1">
        <v>300000</v>
      </c>
      <c r="G229" s="1"/>
      <c r="H229" s="5" t="s">
        <v>12</v>
      </c>
      <c r="I229" s="162" t="s">
        <v>1102</v>
      </c>
      <c r="J229" s="81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</row>
    <row r="230" spans="1:49" s="14" customFormat="1" ht="18.75">
      <c r="A230" s="11">
        <v>218</v>
      </c>
      <c r="B230" s="4"/>
      <c r="C230" s="13" t="s">
        <v>1161</v>
      </c>
      <c r="D230" s="5" t="s">
        <v>1200</v>
      </c>
      <c r="E230" s="5"/>
      <c r="F230" s="1">
        <v>200000</v>
      </c>
      <c r="G230" s="1"/>
      <c r="H230" s="5" t="s">
        <v>12</v>
      </c>
      <c r="I230" s="162" t="s">
        <v>1102</v>
      </c>
      <c r="J230" s="81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</row>
    <row r="231" spans="1:49" s="14" customFormat="1" ht="38.25">
      <c r="A231" s="11">
        <v>219</v>
      </c>
      <c r="B231" s="4"/>
      <c r="C231" s="13" t="s">
        <v>1161</v>
      </c>
      <c r="D231" s="5" t="s">
        <v>217</v>
      </c>
      <c r="E231" s="5" t="s">
        <v>1309</v>
      </c>
      <c r="F231" s="1">
        <v>200000</v>
      </c>
      <c r="G231" s="1"/>
      <c r="H231" s="5" t="s">
        <v>12</v>
      </c>
      <c r="I231" s="162" t="s">
        <v>1102</v>
      </c>
      <c r="J231" s="81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</row>
    <row r="232" spans="1:49" s="14" customFormat="1" ht="18.75">
      <c r="A232" s="11">
        <v>220</v>
      </c>
      <c r="B232" s="4"/>
      <c r="C232" s="13" t="s">
        <v>1161</v>
      </c>
      <c r="D232" s="5" t="s">
        <v>1201</v>
      </c>
      <c r="E232" s="5"/>
      <c r="F232" s="1">
        <v>200000</v>
      </c>
      <c r="G232" s="1"/>
      <c r="H232" s="5" t="s">
        <v>12</v>
      </c>
      <c r="I232" s="162" t="s">
        <v>1102</v>
      </c>
      <c r="J232" s="81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</row>
    <row r="233" spans="1:49" s="14" customFormat="1" ht="18.75">
      <c r="A233" s="11">
        <v>221</v>
      </c>
      <c r="B233" s="4"/>
      <c r="C233" s="13" t="s">
        <v>1161</v>
      </c>
      <c r="D233" s="5" t="s">
        <v>973</v>
      </c>
      <c r="E233" s="5"/>
      <c r="F233" s="1">
        <v>200000</v>
      </c>
      <c r="G233" s="1"/>
      <c r="H233" s="5" t="s">
        <v>12</v>
      </c>
      <c r="I233" s="162" t="s">
        <v>1102</v>
      </c>
      <c r="J233" s="81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</row>
    <row r="234" spans="1:49" s="14" customFormat="1" ht="18.75">
      <c r="A234" s="11">
        <v>222</v>
      </c>
      <c r="B234" s="4"/>
      <c r="C234" s="13" t="s">
        <v>1161</v>
      </c>
      <c r="D234" s="5" t="s">
        <v>1202</v>
      </c>
      <c r="E234" s="5"/>
      <c r="F234" s="1">
        <v>1000000</v>
      </c>
      <c r="G234" s="1"/>
      <c r="H234" s="5" t="s">
        <v>12</v>
      </c>
      <c r="I234" s="162" t="s">
        <v>1102</v>
      </c>
      <c r="J234" s="81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</row>
    <row r="235" spans="1:49" s="14" customFormat="1" ht="18.75">
      <c r="A235" s="11">
        <v>223</v>
      </c>
      <c r="B235" s="4"/>
      <c r="C235" s="13" t="s">
        <v>1161</v>
      </c>
      <c r="D235" s="5" t="s">
        <v>1203</v>
      </c>
      <c r="E235" s="5"/>
      <c r="F235" s="1">
        <v>500000</v>
      </c>
      <c r="G235" s="1"/>
      <c r="H235" s="5" t="s">
        <v>12</v>
      </c>
      <c r="I235" s="162" t="s">
        <v>1102</v>
      </c>
      <c r="J235" s="81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</row>
    <row r="236" spans="1:49" s="14" customFormat="1" ht="38.25">
      <c r="A236" s="11">
        <v>224</v>
      </c>
      <c r="B236" s="4"/>
      <c r="C236" s="13" t="s">
        <v>1161</v>
      </c>
      <c r="D236" s="5" t="s">
        <v>217</v>
      </c>
      <c r="E236" s="5" t="s">
        <v>1310</v>
      </c>
      <c r="F236" s="1">
        <v>500000</v>
      </c>
      <c r="G236" s="1"/>
      <c r="H236" s="5" t="s">
        <v>12</v>
      </c>
      <c r="I236" s="162" t="s">
        <v>1102</v>
      </c>
      <c r="J236" s="81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</row>
    <row r="237" spans="1:49" s="14" customFormat="1" ht="38.25">
      <c r="A237" s="11">
        <v>225</v>
      </c>
      <c r="B237" s="4"/>
      <c r="C237" s="13" t="s">
        <v>1161</v>
      </c>
      <c r="D237" s="5" t="s">
        <v>217</v>
      </c>
      <c r="E237" s="5" t="s">
        <v>1311</v>
      </c>
      <c r="F237" s="1">
        <v>1000000</v>
      </c>
      <c r="G237" s="1"/>
      <c r="H237" s="5" t="s">
        <v>12</v>
      </c>
      <c r="I237" s="162" t="s">
        <v>1102</v>
      </c>
      <c r="J237" s="81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</row>
    <row r="238" spans="1:49" s="14" customFormat="1" ht="18.75">
      <c r="A238" s="11">
        <v>226</v>
      </c>
      <c r="B238" s="4"/>
      <c r="C238" s="13" t="s">
        <v>1161</v>
      </c>
      <c r="D238" s="5" t="s">
        <v>1204</v>
      </c>
      <c r="E238" s="5"/>
      <c r="F238" s="1">
        <v>500000</v>
      </c>
      <c r="G238" s="1"/>
      <c r="H238" s="5" t="s">
        <v>12</v>
      </c>
      <c r="I238" s="162" t="s">
        <v>1102</v>
      </c>
      <c r="J238" s="81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</row>
    <row r="239" spans="1:49" s="14" customFormat="1" ht="18.75">
      <c r="A239" s="11">
        <v>227</v>
      </c>
      <c r="B239" s="4"/>
      <c r="C239" s="13" t="s">
        <v>1161</v>
      </c>
      <c r="D239" s="14" t="s">
        <v>1206</v>
      </c>
      <c r="E239" s="5" t="s">
        <v>1205</v>
      </c>
      <c r="F239" s="1">
        <v>200000</v>
      </c>
      <c r="G239" s="1"/>
      <c r="H239" s="5" t="s">
        <v>12</v>
      </c>
      <c r="I239" s="162" t="s">
        <v>1102</v>
      </c>
      <c r="J239" s="81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</row>
    <row r="240" spans="1:49" s="14" customFormat="1" ht="18.75">
      <c r="A240" s="11">
        <v>228</v>
      </c>
      <c r="B240" s="4"/>
      <c r="C240" s="13" t="s">
        <v>1161</v>
      </c>
      <c r="D240" s="5" t="s">
        <v>1207</v>
      </c>
      <c r="E240" s="5"/>
      <c r="F240" s="1">
        <v>200000</v>
      </c>
      <c r="G240" s="1"/>
      <c r="H240" s="5" t="s">
        <v>12</v>
      </c>
      <c r="I240" s="162" t="s">
        <v>1102</v>
      </c>
      <c r="J240" s="81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</row>
    <row r="241" spans="1:49" s="14" customFormat="1" ht="38.25">
      <c r="A241" s="11">
        <v>229</v>
      </c>
      <c r="B241" s="4"/>
      <c r="C241" s="13" t="s">
        <v>1213</v>
      </c>
      <c r="D241" s="5" t="s">
        <v>40</v>
      </c>
      <c r="E241" s="5" t="s">
        <v>41</v>
      </c>
      <c r="F241" s="1">
        <v>3000000</v>
      </c>
      <c r="G241" s="1"/>
      <c r="H241" s="5" t="s">
        <v>12</v>
      </c>
      <c r="I241" s="162" t="s">
        <v>1102</v>
      </c>
      <c r="J241" s="81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</row>
    <row r="242" spans="1:49" s="14" customFormat="1" ht="38.25">
      <c r="A242" s="11">
        <v>230</v>
      </c>
      <c r="B242" s="4"/>
      <c r="C242" s="13" t="s">
        <v>1213</v>
      </c>
      <c r="D242" s="5" t="s">
        <v>217</v>
      </c>
      <c r="E242" s="5" t="s">
        <v>1312</v>
      </c>
      <c r="F242" s="1">
        <v>500000</v>
      </c>
      <c r="G242" s="1"/>
      <c r="H242" s="5" t="s">
        <v>12</v>
      </c>
      <c r="I242" s="162" t="s">
        <v>1102</v>
      </c>
      <c r="J242" s="81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</row>
    <row r="243" spans="1:49" s="14" customFormat="1" ht="38.25">
      <c r="A243" s="11">
        <v>231</v>
      </c>
      <c r="B243" s="4"/>
      <c r="C243" s="13" t="s">
        <v>1213</v>
      </c>
      <c r="D243" s="5" t="s">
        <v>217</v>
      </c>
      <c r="E243" s="5" t="s">
        <v>1313</v>
      </c>
      <c r="F243" s="1">
        <v>100000</v>
      </c>
      <c r="G243" s="1"/>
      <c r="H243" s="5" t="s">
        <v>12</v>
      </c>
      <c r="I243" s="162" t="s">
        <v>1102</v>
      </c>
      <c r="J243" s="81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</row>
    <row r="244" spans="1:49" s="14" customFormat="1" ht="18.75">
      <c r="A244" s="11">
        <v>232</v>
      </c>
      <c r="B244" s="4"/>
      <c r="C244" s="13" t="s">
        <v>1213</v>
      </c>
      <c r="D244" s="5" t="s">
        <v>1208</v>
      </c>
      <c r="E244" s="5"/>
      <c r="F244" s="1">
        <v>300000</v>
      </c>
      <c r="G244" s="1"/>
      <c r="H244" s="5" t="s">
        <v>12</v>
      </c>
      <c r="I244" s="162" t="s">
        <v>1102</v>
      </c>
      <c r="J244" s="81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</row>
    <row r="245" spans="1:49" s="14" customFormat="1" ht="18.75">
      <c r="A245" s="11">
        <v>233</v>
      </c>
      <c r="B245" s="4"/>
      <c r="C245" s="13" t="s">
        <v>1213</v>
      </c>
      <c r="D245" s="5" t="s">
        <v>1209</v>
      </c>
      <c r="E245" s="5"/>
      <c r="F245" s="1">
        <v>300000</v>
      </c>
      <c r="G245" s="1"/>
      <c r="H245" s="5" t="s">
        <v>12</v>
      </c>
      <c r="I245" s="162" t="s">
        <v>1102</v>
      </c>
      <c r="J245" s="81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</row>
    <row r="246" spans="1:49" s="14" customFormat="1" ht="18.75">
      <c r="A246" s="11">
        <v>234</v>
      </c>
      <c r="B246" s="4"/>
      <c r="C246" s="13" t="s">
        <v>1213</v>
      </c>
      <c r="D246" s="5" t="s">
        <v>1210</v>
      </c>
      <c r="E246" s="5"/>
      <c r="F246" s="1">
        <v>500000</v>
      </c>
      <c r="G246" s="1"/>
      <c r="H246" s="5" t="s">
        <v>12</v>
      </c>
      <c r="I246" s="162" t="s">
        <v>1102</v>
      </c>
      <c r="J246" s="81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</row>
    <row r="247" spans="1:49" s="14" customFormat="1" ht="18.75">
      <c r="A247" s="11">
        <v>235</v>
      </c>
      <c r="B247" s="4"/>
      <c r="C247" s="13" t="s">
        <v>1213</v>
      </c>
      <c r="D247" s="5" t="s">
        <v>1211</v>
      </c>
      <c r="E247" s="5"/>
      <c r="F247" s="1">
        <v>200000</v>
      </c>
      <c r="G247" s="1"/>
      <c r="H247" s="5" t="s">
        <v>12</v>
      </c>
      <c r="I247" s="162" t="s">
        <v>1102</v>
      </c>
      <c r="J247" s="81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</row>
    <row r="248" spans="1:49" s="14" customFormat="1" ht="38.25">
      <c r="A248" s="11">
        <v>236</v>
      </c>
      <c r="B248" s="4"/>
      <c r="C248" s="13" t="s">
        <v>1213</v>
      </c>
      <c r="D248" s="5" t="s">
        <v>217</v>
      </c>
      <c r="E248" s="5" t="s">
        <v>1314</v>
      </c>
      <c r="F248" s="1">
        <v>600000</v>
      </c>
      <c r="G248" s="1"/>
      <c r="H248" s="5" t="s">
        <v>12</v>
      </c>
      <c r="I248" s="162" t="s">
        <v>1102</v>
      </c>
      <c r="J248" s="81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</row>
    <row r="249" spans="1:49" s="14" customFormat="1" ht="18.75">
      <c r="A249" s="11">
        <v>237</v>
      </c>
      <c r="B249" s="4"/>
      <c r="C249" s="13" t="s">
        <v>1213</v>
      </c>
      <c r="D249" s="5" t="s">
        <v>1212</v>
      </c>
      <c r="E249" s="5"/>
      <c r="F249" s="1">
        <v>1000000</v>
      </c>
      <c r="G249" s="1"/>
      <c r="H249" s="5" t="s">
        <v>12</v>
      </c>
      <c r="I249" s="162" t="s">
        <v>1102</v>
      </c>
      <c r="J249" s="81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</row>
    <row r="250" spans="1:49" s="14" customFormat="1" ht="18.75">
      <c r="A250" s="11">
        <v>238</v>
      </c>
      <c r="B250" s="4"/>
      <c r="C250" s="13" t="s">
        <v>1214</v>
      </c>
      <c r="D250" s="5" t="s">
        <v>1215</v>
      </c>
      <c r="E250" s="5"/>
      <c r="F250" s="1">
        <v>300000</v>
      </c>
      <c r="G250" s="1"/>
      <c r="H250" s="5" t="s">
        <v>12</v>
      </c>
      <c r="I250" s="162" t="s">
        <v>1102</v>
      </c>
      <c r="J250" s="81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</row>
    <row r="251" spans="1:49" s="14" customFormat="1" ht="38.25">
      <c r="A251" s="11">
        <v>239</v>
      </c>
      <c r="B251" s="4"/>
      <c r="C251" s="13" t="s">
        <v>1214</v>
      </c>
      <c r="D251" s="5" t="s">
        <v>217</v>
      </c>
      <c r="E251" s="5" t="s">
        <v>1315</v>
      </c>
      <c r="F251" s="1">
        <v>500000</v>
      </c>
      <c r="G251" s="1"/>
      <c r="H251" s="5" t="s">
        <v>12</v>
      </c>
      <c r="I251" s="162" t="s">
        <v>1102</v>
      </c>
      <c r="J251" s="81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</row>
    <row r="252" spans="1:49" s="14" customFormat="1" ht="18.75">
      <c r="A252" s="11">
        <v>240</v>
      </c>
      <c r="B252" s="4"/>
      <c r="C252" s="13" t="s">
        <v>1214</v>
      </c>
      <c r="D252" s="5" t="s">
        <v>1216</v>
      </c>
      <c r="E252" s="5"/>
      <c r="F252" s="1">
        <v>500000</v>
      </c>
      <c r="G252" s="1"/>
      <c r="H252" s="5" t="s">
        <v>12</v>
      </c>
      <c r="I252" s="162" t="s">
        <v>1102</v>
      </c>
      <c r="J252" s="81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</row>
    <row r="253" spans="1:49" s="14" customFormat="1" ht="18.75">
      <c r="A253" s="11">
        <v>241</v>
      </c>
      <c r="B253" s="4"/>
      <c r="C253" s="13" t="s">
        <v>1214</v>
      </c>
      <c r="D253" s="5" t="s">
        <v>1217</v>
      </c>
      <c r="E253" s="5"/>
      <c r="F253" s="1">
        <v>100000</v>
      </c>
      <c r="G253" s="1"/>
      <c r="H253" s="5" t="s">
        <v>12</v>
      </c>
      <c r="I253" s="162" t="s">
        <v>1102</v>
      </c>
      <c r="J253" s="81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</row>
    <row r="254" spans="1:49" s="14" customFormat="1" ht="18.75">
      <c r="A254" s="11">
        <v>242</v>
      </c>
      <c r="B254" s="4"/>
      <c r="C254" s="13" t="s">
        <v>1214</v>
      </c>
      <c r="D254" s="5" t="s">
        <v>1218</v>
      </c>
      <c r="E254" s="5"/>
      <c r="F254" s="1">
        <v>300000</v>
      </c>
      <c r="G254" s="1"/>
      <c r="H254" s="5" t="s">
        <v>12</v>
      </c>
      <c r="I254" s="162" t="s">
        <v>1102</v>
      </c>
      <c r="J254" s="81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</row>
    <row r="255" spans="1:49" s="14" customFormat="1" ht="18.75">
      <c r="A255" s="11">
        <v>243</v>
      </c>
      <c r="B255" s="4"/>
      <c r="C255" s="13" t="s">
        <v>1214</v>
      </c>
      <c r="D255" s="5" t="s">
        <v>1219</v>
      </c>
      <c r="E255" s="5"/>
      <c r="F255" s="1">
        <v>200000</v>
      </c>
      <c r="G255" s="1"/>
      <c r="H255" s="5" t="s">
        <v>12</v>
      </c>
      <c r="I255" s="162" t="s">
        <v>1102</v>
      </c>
      <c r="J255" s="81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</row>
    <row r="256" spans="1:49" s="14" customFormat="1" ht="18.75">
      <c r="A256" s="11">
        <v>244</v>
      </c>
      <c r="B256" s="4"/>
      <c r="C256" s="13" t="s">
        <v>1214</v>
      </c>
      <c r="D256" s="5" t="s">
        <v>1008</v>
      </c>
      <c r="E256" s="5"/>
      <c r="F256" s="1">
        <v>1000000</v>
      </c>
      <c r="G256" s="1"/>
      <c r="H256" s="5" t="s">
        <v>12</v>
      </c>
      <c r="I256" s="162" t="s">
        <v>1102</v>
      </c>
      <c r="J256" s="81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</row>
    <row r="257" spans="1:49" s="14" customFormat="1" ht="18.75">
      <c r="A257" s="11">
        <v>245</v>
      </c>
      <c r="B257" s="4"/>
      <c r="C257" s="13" t="s">
        <v>1214</v>
      </c>
      <c r="D257" s="5" t="s">
        <v>896</v>
      </c>
      <c r="E257" s="5"/>
      <c r="F257" s="1">
        <v>200000</v>
      </c>
      <c r="G257" s="1"/>
      <c r="H257" s="5" t="s">
        <v>12</v>
      </c>
      <c r="I257" s="162" t="s">
        <v>1102</v>
      </c>
      <c r="J257" s="81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</row>
    <row r="258" spans="1:49" s="14" customFormat="1" ht="18.75">
      <c r="A258" s="11">
        <v>246</v>
      </c>
      <c r="B258" s="4"/>
      <c r="C258" s="13" t="s">
        <v>1214</v>
      </c>
      <c r="D258" s="5" t="s">
        <v>1220</v>
      </c>
      <c r="E258" s="5"/>
      <c r="F258" s="1">
        <v>1000000</v>
      </c>
      <c r="G258" s="1"/>
      <c r="H258" s="5" t="s">
        <v>12</v>
      </c>
      <c r="I258" s="162" t="s">
        <v>1102</v>
      </c>
      <c r="J258" s="81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</row>
    <row r="259" spans="1:49" s="14" customFormat="1" ht="18.75">
      <c r="A259" s="11">
        <v>247</v>
      </c>
      <c r="B259" s="4"/>
      <c r="C259" s="13" t="s">
        <v>1214</v>
      </c>
      <c r="D259" s="5" t="s">
        <v>1221</v>
      </c>
      <c r="E259" s="5"/>
      <c r="F259" s="1">
        <v>300000</v>
      </c>
      <c r="G259" s="1"/>
      <c r="H259" s="5" t="s">
        <v>12</v>
      </c>
      <c r="I259" s="162" t="s">
        <v>1102</v>
      </c>
      <c r="J259" s="81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</row>
    <row r="260" spans="1:49" s="14" customFormat="1" ht="18.75">
      <c r="A260" s="11">
        <v>248</v>
      </c>
      <c r="B260" s="4"/>
      <c r="C260" s="13" t="s">
        <v>1214</v>
      </c>
      <c r="D260" s="5" t="s">
        <v>1222</v>
      </c>
      <c r="E260" s="5" t="s">
        <v>1223</v>
      </c>
      <c r="F260" s="1">
        <v>1000000</v>
      </c>
      <c r="G260" s="1"/>
      <c r="H260" s="5" t="s">
        <v>12</v>
      </c>
      <c r="I260" s="162" t="s">
        <v>1102</v>
      </c>
      <c r="J260" s="81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</row>
    <row r="261" spans="1:49" s="14" customFormat="1" ht="38.25">
      <c r="A261" s="11">
        <v>249</v>
      </c>
      <c r="B261" s="4"/>
      <c r="C261" s="13" t="s">
        <v>1214</v>
      </c>
      <c r="D261" s="5" t="s">
        <v>1224</v>
      </c>
      <c r="E261" s="5" t="s">
        <v>1225</v>
      </c>
      <c r="F261" s="1">
        <v>500000</v>
      </c>
      <c r="G261" s="1"/>
      <c r="H261" s="5" t="s">
        <v>12</v>
      </c>
      <c r="I261" s="162" t="s">
        <v>1102</v>
      </c>
      <c r="J261" s="81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</row>
    <row r="262" spans="1:49" s="14" customFormat="1" ht="18.75">
      <c r="A262" s="11">
        <v>250</v>
      </c>
      <c r="B262" s="4"/>
      <c r="C262" s="13" t="s">
        <v>1214</v>
      </c>
      <c r="D262" s="5" t="s">
        <v>1226</v>
      </c>
      <c r="E262" s="5"/>
      <c r="F262" s="1">
        <v>300000</v>
      </c>
      <c r="G262" s="1"/>
      <c r="H262" s="5" t="s">
        <v>12</v>
      </c>
      <c r="I262" s="162" t="s">
        <v>1102</v>
      </c>
      <c r="J262" s="81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</row>
    <row r="263" spans="1:49" s="14" customFormat="1" ht="38.25">
      <c r="A263" s="11">
        <v>251</v>
      </c>
      <c r="B263" s="4"/>
      <c r="C263" s="13" t="s">
        <v>1214</v>
      </c>
      <c r="D263" s="5" t="s">
        <v>1227</v>
      </c>
      <c r="E263" s="5" t="s">
        <v>1228</v>
      </c>
      <c r="F263" s="1">
        <v>500000</v>
      </c>
      <c r="G263" s="1"/>
      <c r="H263" s="5" t="s">
        <v>12</v>
      </c>
      <c r="I263" s="162" t="s">
        <v>1102</v>
      </c>
      <c r="J263" s="81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</row>
    <row r="264" spans="1:49" s="14" customFormat="1" ht="18.75">
      <c r="A264" s="11">
        <v>252</v>
      </c>
      <c r="B264" s="4"/>
      <c r="C264" s="13" t="s">
        <v>1214</v>
      </c>
      <c r="D264" s="5" t="s">
        <v>1229</v>
      </c>
      <c r="E264" s="5"/>
      <c r="F264" s="1">
        <v>300000</v>
      </c>
      <c r="G264" s="1"/>
      <c r="H264" s="5" t="s">
        <v>12</v>
      </c>
      <c r="I264" s="162" t="s">
        <v>1102</v>
      </c>
      <c r="J264" s="81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</row>
    <row r="265" spans="1:49" s="14" customFormat="1" ht="18.75">
      <c r="A265" s="11">
        <v>253</v>
      </c>
      <c r="B265" s="4"/>
      <c r="C265" s="13" t="s">
        <v>1214</v>
      </c>
      <c r="D265" s="5" t="s">
        <v>360</v>
      </c>
      <c r="E265" s="5"/>
      <c r="F265" s="1">
        <v>200000</v>
      </c>
      <c r="G265" s="1"/>
      <c r="H265" s="5" t="s">
        <v>12</v>
      </c>
      <c r="I265" s="162" t="s">
        <v>1102</v>
      </c>
      <c r="J265" s="81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</row>
    <row r="266" spans="1:49" s="14" customFormat="1" ht="38.25">
      <c r="A266" s="11">
        <v>254</v>
      </c>
      <c r="B266" s="4"/>
      <c r="C266" s="13" t="s">
        <v>1214</v>
      </c>
      <c r="D266" s="5" t="s">
        <v>1230</v>
      </c>
      <c r="E266" s="5" t="s">
        <v>1033</v>
      </c>
      <c r="F266" s="1">
        <v>2250000</v>
      </c>
      <c r="G266" s="1"/>
      <c r="H266" s="5" t="s">
        <v>12</v>
      </c>
      <c r="I266" s="162" t="s">
        <v>1102</v>
      </c>
      <c r="J266" s="81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</row>
    <row r="267" spans="1:49" s="14" customFormat="1" ht="18.75">
      <c r="A267" s="11">
        <v>255</v>
      </c>
      <c r="B267" s="4"/>
      <c r="C267" s="13" t="s">
        <v>1214</v>
      </c>
      <c r="D267" s="5" t="s">
        <v>267</v>
      </c>
      <c r="E267" s="5" t="s">
        <v>98</v>
      </c>
      <c r="F267" s="1">
        <v>500000</v>
      </c>
      <c r="G267" s="1"/>
      <c r="H267" s="5" t="s">
        <v>12</v>
      </c>
      <c r="I267" s="162" t="s">
        <v>1102</v>
      </c>
      <c r="J267" s="81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</row>
    <row r="268" spans="1:49" s="14" customFormat="1" ht="18.75">
      <c r="A268" s="11">
        <v>256</v>
      </c>
      <c r="B268" s="4"/>
      <c r="C268" s="13" t="s">
        <v>1214</v>
      </c>
      <c r="D268" s="5" t="s">
        <v>1231</v>
      </c>
      <c r="E268" s="5" t="s">
        <v>1232</v>
      </c>
      <c r="F268" s="1">
        <v>200000</v>
      </c>
      <c r="G268" s="1"/>
      <c r="H268" s="5" t="s">
        <v>12</v>
      </c>
      <c r="I268" s="162" t="s">
        <v>1102</v>
      </c>
      <c r="J268" s="81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</row>
    <row r="269" spans="1:49" s="14" customFormat="1" ht="18.75">
      <c r="A269" s="11">
        <v>257</v>
      </c>
      <c r="B269" s="4"/>
      <c r="C269" s="13" t="s">
        <v>1214</v>
      </c>
      <c r="D269" s="5" t="s">
        <v>1233</v>
      </c>
      <c r="E269" s="5"/>
      <c r="F269" s="1">
        <v>500000</v>
      </c>
      <c r="G269" s="1"/>
      <c r="H269" s="5" t="s">
        <v>12</v>
      </c>
      <c r="I269" s="162" t="s">
        <v>1102</v>
      </c>
      <c r="J269" s="81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</row>
    <row r="270" spans="1:49" s="14" customFormat="1" ht="18.75">
      <c r="A270" s="11">
        <v>258</v>
      </c>
      <c r="B270" s="4"/>
      <c r="C270" s="13" t="s">
        <v>1214</v>
      </c>
      <c r="D270" s="5" t="s">
        <v>1234</v>
      </c>
      <c r="E270" s="5"/>
      <c r="F270" s="1">
        <v>500000</v>
      </c>
      <c r="G270" s="1"/>
      <c r="H270" s="5" t="s">
        <v>12</v>
      </c>
      <c r="I270" s="162" t="s">
        <v>1102</v>
      </c>
      <c r="J270" s="81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</row>
    <row r="271" spans="1:49" s="14" customFormat="1" ht="18.75">
      <c r="A271" s="11">
        <v>259</v>
      </c>
      <c r="B271" s="4"/>
      <c r="C271" s="13" t="s">
        <v>1214</v>
      </c>
      <c r="D271" s="5" t="s">
        <v>511</v>
      </c>
      <c r="E271" s="5"/>
      <c r="F271" s="1">
        <v>500000</v>
      </c>
      <c r="G271" s="1"/>
      <c r="H271" s="5" t="s">
        <v>12</v>
      </c>
      <c r="I271" s="162" t="s">
        <v>1102</v>
      </c>
      <c r="J271" s="81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</row>
    <row r="272" spans="1:49" s="14" customFormat="1" ht="38.25">
      <c r="A272" s="11">
        <v>260</v>
      </c>
      <c r="B272" s="4"/>
      <c r="C272" s="13" t="s">
        <v>1214</v>
      </c>
      <c r="D272" s="5" t="s">
        <v>1235</v>
      </c>
      <c r="E272" s="5" t="s">
        <v>1236</v>
      </c>
      <c r="F272" s="1">
        <v>100000</v>
      </c>
      <c r="G272" s="1"/>
      <c r="H272" s="5" t="s">
        <v>12</v>
      </c>
      <c r="I272" s="162" t="s">
        <v>1102</v>
      </c>
      <c r="J272" s="81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</row>
    <row r="273" spans="1:49" s="14" customFormat="1" ht="18.75">
      <c r="A273" s="11">
        <v>261</v>
      </c>
      <c r="B273" s="4"/>
      <c r="C273" s="13" t="s">
        <v>1214</v>
      </c>
      <c r="D273" s="5" t="s">
        <v>1237</v>
      </c>
      <c r="E273" s="5"/>
      <c r="F273" s="1">
        <v>200000</v>
      </c>
      <c r="G273" s="1"/>
      <c r="H273" s="5" t="s">
        <v>12</v>
      </c>
      <c r="I273" s="162" t="s">
        <v>1102</v>
      </c>
      <c r="J273" s="81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</row>
    <row r="274" spans="1:49" s="14" customFormat="1" ht="38.25">
      <c r="A274" s="11">
        <v>262</v>
      </c>
      <c r="B274" s="4"/>
      <c r="C274" s="13" t="s">
        <v>1214</v>
      </c>
      <c r="D274" s="5" t="s">
        <v>1238</v>
      </c>
      <c r="E274" s="5" t="s">
        <v>1239</v>
      </c>
      <c r="F274" s="1">
        <v>100000</v>
      </c>
      <c r="G274" s="1"/>
      <c r="H274" s="5" t="s">
        <v>12</v>
      </c>
      <c r="I274" s="162" t="s">
        <v>1102</v>
      </c>
      <c r="J274" s="81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</row>
    <row r="275" spans="1:49" s="14" customFormat="1" ht="38.25">
      <c r="A275" s="11">
        <v>263</v>
      </c>
      <c r="B275" s="4"/>
      <c r="C275" s="13" t="s">
        <v>1214</v>
      </c>
      <c r="D275" s="5" t="s">
        <v>1240</v>
      </c>
      <c r="E275" s="5" t="s">
        <v>1239</v>
      </c>
      <c r="F275" s="1">
        <v>100000</v>
      </c>
      <c r="G275" s="1"/>
      <c r="H275" s="5" t="s">
        <v>12</v>
      </c>
      <c r="I275" s="162" t="s">
        <v>1102</v>
      </c>
      <c r="J275" s="81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</row>
    <row r="276" spans="1:49" s="14" customFormat="1" ht="38.25">
      <c r="A276" s="11">
        <v>264</v>
      </c>
      <c r="B276" s="4"/>
      <c r="C276" s="13" t="s">
        <v>1214</v>
      </c>
      <c r="D276" s="5" t="s">
        <v>1241</v>
      </c>
      <c r="E276" s="5" t="s">
        <v>1239</v>
      </c>
      <c r="F276" s="1">
        <v>100000</v>
      </c>
      <c r="G276" s="1"/>
      <c r="H276" s="5" t="s">
        <v>12</v>
      </c>
      <c r="I276" s="162" t="s">
        <v>1102</v>
      </c>
      <c r="J276" s="81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</row>
    <row r="277" spans="1:49" s="14" customFormat="1" ht="38.25">
      <c r="A277" s="11">
        <v>265</v>
      </c>
      <c r="B277" s="4"/>
      <c r="C277" s="13" t="s">
        <v>1214</v>
      </c>
      <c r="D277" s="5" t="s">
        <v>1242</v>
      </c>
      <c r="E277" s="5" t="s">
        <v>1239</v>
      </c>
      <c r="F277" s="1">
        <v>300000</v>
      </c>
      <c r="G277" s="1"/>
      <c r="H277" s="5" t="s">
        <v>12</v>
      </c>
      <c r="I277" s="162" t="s">
        <v>1102</v>
      </c>
      <c r="J277" s="81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</row>
    <row r="278" spans="1:49" s="14" customFormat="1" ht="38.25">
      <c r="A278" s="11">
        <v>266</v>
      </c>
      <c r="B278" s="4"/>
      <c r="C278" s="13" t="s">
        <v>1214</v>
      </c>
      <c r="D278" s="5" t="s">
        <v>217</v>
      </c>
      <c r="E278" s="5" t="s">
        <v>1316</v>
      </c>
      <c r="F278" s="1">
        <v>100000</v>
      </c>
      <c r="G278" s="1"/>
      <c r="H278" s="5" t="s">
        <v>12</v>
      </c>
      <c r="I278" s="162" t="s">
        <v>1102</v>
      </c>
      <c r="J278" s="81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</row>
    <row r="279" spans="1:49" s="14" customFormat="1" ht="38.25">
      <c r="A279" s="11">
        <v>267</v>
      </c>
      <c r="B279" s="4"/>
      <c r="C279" s="13" t="s">
        <v>1214</v>
      </c>
      <c r="D279" s="5" t="s">
        <v>217</v>
      </c>
      <c r="E279" s="5" t="s">
        <v>1243</v>
      </c>
      <c r="F279" s="1">
        <v>200000</v>
      </c>
      <c r="G279" s="1"/>
      <c r="H279" s="5" t="s">
        <v>12</v>
      </c>
      <c r="I279" s="162" t="s">
        <v>1102</v>
      </c>
      <c r="J279" s="81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</row>
    <row r="280" spans="1:49" s="14" customFormat="1" ht="18.75">
      <c r="A280" s="11">
        <v>268</v>
      </c>
      <c r="B280" s="4"/>
      <c r="C280" s="13" t="s">
        <v>1214</v>
      </c>
      <c r="D280" s="5" t="s">
        <v>1244</v>
      </c>
      <c r="E280" s="5"/>
      <c r="F280" s="1">
        <v>300000</v>
      </c>
      <c r="G280" s="1"/>
      <c r="H280" s="5" t="s">
        <v>12</v>
      </c>
      <c r="I280" s="162" t="s">
        <v>1102</v>
      </c>
      <c r="J280" s="81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</row>
    <row r="281" spans="1:49" s="14" customFormat="1" ht="18.75">
      <c r="A281" s="11">
        <v>269</v>
      </c>
      <c r="B281" s="4"/>
      <c r="C281" s="13" t="s">
        <v>1214</v>
      </c>
      <c r="D281" s="5" t="s">
        <v>1245</v>
      </c>
      <c r="E281" s="5"/>
      <c r="F281" s="1">
        <v>300000</v>
      </c>
      <c r="G281" s="1"/>
      <c r="H281" s="5" t="s">
        <v>12</v>
      </c>
      <c r="I281" s="162" t="s">
        <v>1102</v>
      </c>
      <c r="J281" s="81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</row>
    <row r="282" spans="1:49" s="14" customFormat="1" ht="18.75">
      <c r="A282" s="11">
        <v>270</v>
      </c>
      <c r="B282" s="4"/>
      <c r="C282" s="13" t="s">
        <v>1214</v>
      </c>
      <c r="D282" s="5" t="s">
        <v>1255</v>
      </c>
      <c r="E282" s="5" t="s">
        <v>736</v>
      </c>
      <c r="F282" s="1">
        <v>200000</v>
      </c>
      <c r="G282" s="1"/>
      <c r="H282" s="5" t="s">
        <v>12</v>
      </c>
      <c r="I282" s="162" t="s">
        <v>1102</v>
      </c>
      <c r="J282" s="81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</row>
    <row r="283" spans="1:49" s="14" customFormat="1" ht="18.75">
      <c r="A283" s="11">
        <v>271</v>
      </c>
      <c r="B283" s="4"/>
      <c r="C283" s="13" t="s">
        <v>1214</v>
      </c>
      <c r="D283" s="5" t="s">
        <v>200</v>
      </c>
      <c r="E283" s="5" t="s">
        <v>735</v>
      </c>
      <c r="F283" s="1">
        <v>200000</v>
      </c>
      <c r="G283" s="1"/>
      <c r="H283" s="5" t="s">
        <v>12</v>
      </c>
      <c r="I283" s="162" t="s">
        <v>1102</v>
      </c>
      <c r="J283" s="81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</row>
    <row r="284" spans="1:49" s="14" customFormat="1" ht="18.75">
      <c r="A284" s="11">
        <v>272</v>
      </c>
      <c r="B284" s="4"/>
      <c r="C284" s="13" t="s">
        <v>1214</v>
      </c>
      <c r="D284" s="5" t="s">
        <v>1246</v>
      </c>
      <c r="E284" s="5"/>
      <c r="F284" s="1">
        <v>200000</v>
      </c>
      <c r="G284" s="1"/>
      <c r="H284" s="5" t="s">
        <v>12</v>
      </c>
      <c r="I284" s="162" t="s">
        <v>1102</v>
      </c>
      <c r="J284" s="81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</row>
    <row r="285" spans="1:49" s="14" customFormat="1" ht="18.75">
      <c r="A285" s="11">
        <v>273</v>
      </c>
      <c r="B285" s="4"/>
      <c r="C285" s="13" t="s">
        <v>1214</v>
      </c>
      <c r="D285" s="5" t="s">
        <v>1247</v>
      </c>
      <c r="E285" s="5"/>
      <c r="F285" s="1">
        <v>200000</v>
      </c>
      <c r="G285" s="1"/>
      <c r="H285" s="5" t="s">
        <v>12</v>
      </c>
      <c r="I285" s="162" t="s">
        <v>1102</v>
      </c>
      <c r="J285" s="81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</row>
    <row r="286" spans="1:49" s="14" customFormat="1" ht="18.75">
      <c r="A286" s="11">
        <v>274</v>
      </c>
      <c r="B286" s="4"/>
      <c r="C286" s="13" t="s">
        <v>1214</v>
      </c>
      <c r="D286" s="5" t="s">
        <v>1005</v>
      </c>
      <c r="E286" s="5"/>
      <c r="F286" s="1">
        <v>100000</v>
      </c>
      <c r="G286" s="1"/>
      <c r="H286" s="5" t="s">
        <v>12</v>
      </c>
      <c r="I286" s="162" t="s">
        <v>1102</v>
      </c>
      <c r="J286" s="81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</row>
    <row r="287" spans="1:49" s="14" customFormat="1" ht="18.75">
      <c r="A287" s="11">
        <v>275</v>
      </c>
      <c r="B287" s="4"/>
      <c r="C287" s="13" t="s">
        <v>1214</v>
      </c>
      <c r="D287" s="5" t="s">
        <v>1266</v>
      </c>
      <c r="E287" s="5"/>
      <c r="F287" s="1">
        <v>200000</v>
      </c>
      <c r="G287" s="1"/>
      <c r="H287" s="5" t="s">
        <v>12</v>
      </c>
      <c r="I287" s="162" t="s">
        <v>1102</v>
      </c>
      <c r="J287" s="81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</row>
    <row r="288" spans="1:49" s="14" customFormat="1" ht="38.25">
      <c r="A288" s="11">
        <v>276</v>
      </c>
      <c r="B288" s="4"/>
      <c r="C288" s="13" t="s">
        <v>1214</v>
      </c>
      <c r="D288" s="5" t="s">
        <v>1248</v>
      </c>
      <c r="E288" s="5" t="s">
        <v>1249</v>
      </c>
      <c r="F288" s="1">
        <v>500000</v>
      </c>
      <c r="G288" s="1"/>
      <c r="H288" s="5" t="s">
        <v>12</v>
      </c>
      <c r="I288" s="162" t="s">
        <v>1102</v>
      </c>
      <c r="J288" s="81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</row>
    <row r="289" spans="1:49" s="14" customFormat="1" ht="18.75">
      <c r="A289" s="11">
        <v>277</v>
      </c>
      <c r="B289" s="4"/>
      <c r="C289" s="13" t="s">
        <v>1214</v>
      </c>
      <c r="D289" s="5" t="s">
        <v>1250</v>
      </c>
      <c r="E289" s="5"/>
      <c r="F289" s="1">
        <v>500000</v>
      </c>
      <c r="G289" s="1"/>
      <c r="H289" s="5" t="s">
        <v>12</v>
      </c>
      <c r="I289" s="162" t="s">
        <v>1102</v>
      </c>
      <c r="J289" s="81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</row>
    <row r="290" spans="1:49" s="14" customFormat="1" ht="18.75">
      <c r="A290" s="11">
        <v>278</v>
      </c>
      <c r="B290" s="4"/>
      <c r="C290" s="13" t="s">
        <v>1214</v>
      </c>
      <c r="D290" s="5" t="s">
        <v>967</v>
      </c>
      <c r="E290" s="5"/>
      <c r="F290" s="1">
        <v>100000</v>
      </c>
      <c r="G290" s="1"/>
      <c r="H290" s="5" t="s">
        <v>12</v>
      </c>
      <c r="I290" s="162" t="s">
        <v>1102</v>
      </c>
      <c r="J290" s="81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</row>
    <row r="291" spans="1:49" s="14" customFormat="1" ht="18.75">
      <c r="A291" s="11">
        <v>279</v>
      </c>
      <c r="B291" s="4"/>
      <c r="C291" s="13" t="s">
        <v>1214</v>
      </c>
      <c r="D291" s="5" t="s">
        <v>376</v>
      </c>
      <c r="E291" s="5"/>
      <c r="F291" s="1">
        <v>100000</v>
      </c>
      <c r="G291" s="1"/>
      <c r="H291" s="5" t="s">
        <v>12</v>
      </c>
      <c r="I291" s="162" t="s">
        <v>1102</v>
      </c>
      <c r="J291" s="81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</row>
    <row r="292" spans="1:49" s="14" customFormat="1" ht="18.75">
      <c r="A292" s="11">
        <v>280</v>
      </c>
      <c r="B292" s="4"/>
      <c r="C292" s="13" t="s">
        <v>1214</v>
      </c>
      <c r="D292" s="5" t="s">
        <v>1251</v>
      </c>
      <c r="E292" s="5"/>
      <c r="F292" s="1">
        <v>200000</v>
      </c>
      <c r="G292" s="1"/>
      <c r="H292" s="5" t="s">
        <v>12</v>
      </c>
      <c r="I292" s="162" t="s">
        <v>1102</v>
      </c>
      <c r="J292" s="81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</row>
    <row r="293" spans="1:49" s="14" customFormat="1" ht="18.75">
      <c r="A293" s="11">
        <v>281</v>
      </c>
      <c r="B293" s="4"/>
      <c r="C293" s="13" t="s">
        <v>1214</v>
      </c>
      <c r="D293" s="5" t="s">
        <v>1252</v>
      </c>
      <c r="E293" s="5"/>
      <c r="F293" s="1">
        <v>300000</v>
      </c>
      <c r="G293" s="1"/>
      <c r="H293" s="5" t="s">
        <v>12</v>
      </c>
      <c r="I293" s="162" t="s">
        <v>1102</v>
      </c>
      <c r="J293" s="81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</row>
    <row r="294" spans="1:49" s="14" customFormat="1" ht="18.75">
      <c r="A294" s="11">
        <v>282</v>
      </c>
      <c r="B294" s="4"/>
      <c r="C294" s="13" t="s">
        <v>1214</v>
      </c>
      <c r="D294" s="5" t="s">
        <v>1253</v>
      </c>
      <c r="E294" s="5"/>
      <c r="F294" s="1">
        <v>300000</v>
      </c>
      <c r="G294" s="1"/>
      <c r="H294" s="5" t="s">
        <v>12</v>
      </c>
      <c r="I294" s="162" t="s">
        <v>1102</v>
      </c>
      <c r="J294" s="81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</row>
    <row r="295" spans="1:49" s="14" customFormat="1" ht="18.75">
      <c r="A295" s="11">
        <v>283</v>
      </c>
      <c r="B295" s="4"/>
      <c r="C295" s="13" t="s">
        <v>1214</v>
      </c>
      <c r="D295" s="5" t="s">
        <v>1254</v>
      </c>
      <c r="E295" s="5"/>
      <c r="F295" s="1">
        <v>300000</v>
      </c>
      <c r="G295" s="1"/>
      <c r="H295" s="5" t="s">
        <v>12</v>
      </c>
      <c r="I295" s="162" t="s">
        <v>1102</v>
      </c>
      <c r="J295" s="81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</row>
    <row r="296" spans="1:49" s="14" customFormat="1" ht="18.75">
      <c r="A296" s="11">
        <v>284</v>
      </c>
      <c r="B296" s="4"/>
      <c r="C296" s="13" t="s">
        <v>1256</v>
      </c>
      <c r="D296" s="5" t="s">
        <v>1257</v>
      </c>
      <c r="E296" s="5"/>
      <c r="F296" s="1">
        <v>200000</v>
      </c>
      <c r="G296" s="1"/>
      <c r="H296" s="5" t="s">
        <v>12</v>
      </c>
      <c r="I296" s="162" t="s">
        <v>1102</v>
      </c>
      <c r="J296" s="81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</row>
    <row r="297" spans="1:49" s="14" customFormat="1" ht="18.75">
      <c r="A297" s="11">
        <v>285</v>
      </c>
      <c r="B297" s="4"/>
      <c r="C297" s="13" t="s">
        <v>1256</v>
      </c>
      <c r="D297" s="5" t="s">
        <v>1258</v>
      </c>
      <c r="E297" s="5"/>
      <c r="F297" s="1">
        <v>200000</v>
      </c>
      <c r="G297" s="1"/>
      <c r="H297" s="5" t="s">
        <v>12</v>
      </c>
      <c r="I297" s="162" t="s">
        <v>1102</v>
      </c>
      <c r="J297" s="81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</row>
    <row r="298" spans="1:49" s="14" customFormat="1" ht="18.75">
      <c r="A298" s="11">
        <v>286</v>
      </c>
      <c r="B298" s="4"/>
      <c r="C298" s="13" t="s">
        <v>1256</v>
      </c>
      <c r="D298" s="5" t="s">
        <v>1259</v>
      </c>
      <c r="E298" s="5"/>
      <c r="F298" s="1">
        <v>200000</v>
      </c>
      <c r="G298" s="1"/>
      <c r="H298" s="5" t="s">
        <v>12</v>
      </c>
      <c r="I298" s="162" t="s">
        <v>1102</v>
      </c>
      <c r="J298" s="81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</row>
    <row r="299" spans="1:49" s="14" customFormat="1" ht="18.75">
      <c r="A299" s="11">
        <v>287</v>
      </c>
      <c r="B299" s="4"/>
      <c r="C299" s="13" t="s">
        <v>1256</v>
      </c>
      <c r="D299" s="5" t="s">
        <v>1260</v>
      </c>
      <c r="E299" s="5"/>
      <c r="F299" s="1">
        <v>200000</v>
      </c>
      <c r="G299" s="1"/>
      <c r="H299" s="5" t="s">
        <v>12</v>
      </c>
      <c r="I299" s="162" t="s">
        <v>1102</v>
      </c>
      <c r="J299" s="81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</row>
    <row r="300" spans="1:49" s="14" customFormat="1" ht="18.75">
      <c r="A300" s="11">
        <v>288</v>
      </c>
      <c r="B300" s="4"/>
      <c r="C300" s="13" t="s">
        <v>1256</v>
      </c>
      <c r="D300" s="5" t="s">
        <v>1261</v>
      </c>
      <c r="E300" s="5"/>
      <c r="F300" s="1">
        <v>200000</v>
      </c>
      <c r="G300" s="1"/>
      <c r="H300" s="5" t="s">
        <v>12</v>
      </c>
      <c r="I300" s="162" t="s">
        <v>1102</v>
      </c>
      <c r="J300" s="81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</row>
    <row r="301" spans="1:49" s="14" customFormat="1" ht="18.75">
      <c r="A301" s="11">
        <v>289</v>
      </c>
      <c r="B301" s="4"/>
      <c r="C301" s="13" t="s">
        <v>1256</v>
      </c>
      <c r="D301" s="5" t="s">
        <v>1262</v>
      </c>
      <c r="E301" s="5"/>
      <c r="F301" s="1">
        <v>300000</v>
      </c>
      <c r="G301" s="1"/>
      <c r="H301" s="5" t="s">
        <v>12</v>
      </c>
      <c r="I301" s="162" t="s">
        <v>1102</v>
      </c>
      <c r="J301" s="81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</row>
    <row r="302" spans="1:49" s="14" customFormat="1" ht="18.75">
      <c r="A302" s="11">
        <v>290</v>
      </c>
      <c r="B302" s="4"/>
      <c r="C302" s="13" t="s">
        <v>1256</v>
      </c>
      <c r="D302" s="5" t="s">
        <v>681</v>
      </c>
      <c r="E302" s="5"/>
      <c r="F302" s="1">
        <v>3000000</v>
      </c>
      <c r="G302" s="1"/>
      <c r="H302" s="5" t="s">
        <v>12</v>
      </c>
      <c r="I302" s="162" t="s">
        <v>1102</v>
      </c>
      <c r="J302" s="81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</row>
    <row r="303" spans="1:49" s="14" customFormat="1" ht="18.75">
      <c r="A303" s="11">
        <v>291</v>
      </c>
      <c r="B303" s="4"/>
      <c r="C303" s="13" t="s">
        <v>1256</v>
      </c>
      <c r="D303" s="5" t="s">
        <v>633</v>
      </c>
      <c r="E303" s="5" t="s">
        <v>1263</v>
      </c>
      <c r="F303" s="1">
        <v>1000000</v>
      </c>
      <c r="G303" s="1"/>
      <c r="H303" s="5" t="s">
        <v>12</v>
      </c>
      <c r="I303" s="162" t="s">
        <v>1102</v>
      </c>
      <c r="J303" s="81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</row>
    <row r="304" spans="1:49" s="14" customFormat="1" ht="18.75">
      <c r="A304" s="11">
        <v>292</v>
      </c>
      <c r="B304" s="4"/>
      <c r="C304" s="13" t="s">
        <v>1256</v>
      </c>
      <c r="D304" s="5" t="s">
        <v>1269</v>
      </c>
      <c r="E304" s="5"/>
      <c r="F304" s="1">
        <v>50000</v>
      </c>
      <c r="G304" s="1"/>
      <c r="H304" s="5" t="s">
        <v>12</v>
      </c>
      <c r="I304" s="162" t="s">
        <v>1102</v>
      </c>
      <c r="J304" s="81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</row>
    <row r="305" spans="1:49" s="14" customFormat="1" ht="18.75">
      <c r="A305" s="11">
        <v>293</v>
      </c>
      <c r="B305" s="4"/>
      <c r="C305" s="13" t="s">
        <v>1256</v>
      </c>
      <c r="D305" s="5" t="s">
        <v>1270</v>
      </c>
      <c r="E305" s="5"/>
      <c r="F305" s="1">
        <v>500000</v>
      </c>
      <c r="G305" s="1"/>
      <c r="H305" s="5" t="s">
        <v>12</v>
      </c>
      <c r="I305" s="162" t="s">
        <v>1102</v>
      </c>
      <c r="J305" s="81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</row>
    <row r="306" spans="1:49" s="14" customFormat="1" ht="18.75">
      <c r="A306" s="11">
        <v>294</v>
      </c>
      <c r="B306" s="4"/>
      <c r="C306" s="13" t="s">
        <v>1256</v>
      </c>
      <c r="D306" s="5" t="s">
        <v>1272</v>
      </c>
      <c r="E306" s="5" t="s">
        <v>1271</v>
      </c>
      <c r="F306" s="1">
        <v>300000</v>
      </c>
      <c r="G306" s="1"/>
      <c r="H306" s="5" t="s">
        <v>12</v>
      </c>
      <c r="I306" s="162" t="s">
        <v>1102</v>
      </c>
      <c r="J306" s="81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</row>
    <row r="307" spans="1:49" s="14" customFormat="1" ht="38.25">
      <c r="A307" s="11"/>
      <c r="B307" s="144">
        <v>1</v>
      </c>
      <c r="C307" s="13">
        <v>43020</v>
      </c>
      <c r="D307" s="5" t="s">
        <v>1327</v>
      </c>
      <c r="E307" s="5"/>
      <c r="F307" s="1" t="s">
        <v>424</v>
      </c>
      <c r="G307" s="1">
        <v>31450000</v>
      </c>
      <c r="H307" s="5" t="s">
        <v>68</v>
      </c>
      <c r="I307" s="5" t="s">
        <v>1072</v>
      </c>
      <c r="J307" s="81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</row>
    <row r="310" ht="18.75">
      <c r="F310" s="88" t="s">
        <v>424</v>
      </c>
    </row>
  </sheetData>
  <sheetProtection/>
  <mergeCells count="15">
    <mergeCell ref="E2:E5"/>
    <mergeCell ref="F2:G2"/>
    <mergeCell ref="H2:H4"/>
    <mergeCell ref="I2:I4"/>
    <mergeCell ref="F3:G3"/>
    <mergeCell ref="J1:J5"/>
    <mergeCell ref="E1:I1"/>
    <mergeCell ref="J6:J12"/>
    <mergeCell ref="I11:I12"/>
    <mergeCell ref="A11:B11"/>
    <mergeCell ref="C11:C12"/>
    <mergeCell ref="D11:D12"/>
    <mergeCell ref="E11:E12"/>
    <mergeCell ref="F11:F12"/>
    <mergeCell ref="G11:G12"/>
  </mergeCells>
  <dataValidations count="4">
    <dataValidation allowBlank="1" showInputMessage="1" sqref="K12"/>
    <dataValidation type="list" allowBlank="1" showInputMessage="1" sqref="I13:I18 I22:I307">
      <formula1>"Tiền Mặt, Chuyển Khoản"</formula1>
    </dataValidation>
    <dataValidation type="list" allowBlank="1" showInputMessage="1" sqref="I19:I21">
      <formula1>"Trực Tiếp, Chuyển Khoản"</formula1>
    </dataValidation>
    <dataValidation type="list" allowBlank="1" showInputMessage="1" sqref="H13:H21 H23:H307">
      <formula1>$E$6:$E$10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65"/>
  <sheetViews>
    <sheetView zoomScale="70" zoomScaleNormal="70" zoomScalePageLayoutView="0" workbookViewId="0" topLeftCell="A1">
      <selection activeCell="E25" sqref="E25"/>
    </sheetView>
  </sheetViews>
  <sheetFormatPr defaultColWidth="9.140625" defaultRowHeight="12.75" outlineLevelRow="1" outlineLevelCol="1"/>
  <cols>
    <col min="1" max="1" width="6.28125" style="82" bestFit="1" customWidth="1"/>
    <col min="2" max="2" width="5.8515625" style="82" bestFit="1" customWidth="1"/>
    <col min="3" max="3" width="15.00390625" style="85" bestFit="1" customWidth="1"/>
    <col min="4" max="4" width="36.7109375" style="86" customWidth="1"/>
    <col min="5" max="5" width="40.28125" style="87" customWidth="1"/>
    <col min="6" max="6" width="28.140625" style="88" bestFit="1" customWidth="1" outlineLevel="1"/>
    <col min="7" max="7" width="28.00390625" style="88" bestFit="1" customWidth="1" outlineLevel="1"/>
    <col min="8" max="8" width="32.140625" style="89" customWidth="1" outlineLevel="1"/>
    <col min="9" max="9" width="35.8515625" style="89" customWidth="1" outlineLevel="1"/>
    <col min="10" max="10" width="51.7109375" style="82" customWidth="1"/>
    <col min="11" max="11" width="50.57421875" style="82" customWidth="1"/>
    <col min="12" max="16384" width="9.140625" style="82" customWidth="1"/>
  </cols>
  <sheetData>
    <row r="1" spans="3:10" s="74" customFormat="1" ht="30.75" customHeight="1">
      <c r="C1" s="75"/>
      <c r="D1" s="76"/>
      <c r="E1" s="216" t="s">
        <v>1</v>
      </c>
      <c r="F1" s="217"/>
      <c r="G1" s="217"/>
      <c r="H1" s="217"/>
      <c r="I1" s="218"/>
      <c r="J1" s="202" t="s">
        <v>76</v>
      </c>
    </row>
    <row r="2" spans="3:10" s="74" customFormat="1" ht="40.5" customHeight="1">
      <c r="C2" s="77"/>
      <c r="D2" s="78"/>
      <c r="E2" s="204" t="s">
        <v>16</v>
      </c>
      <c r="F2" s="207" t="s">
        <v>19</v>
      </c>
      <c r="G2" s="208"/>
      <c r="H2" s="209" t="s">
        <v>17</v>
      </c>
      <c r="I2" s="202" t="s">
        <v>8</v>
      </c>
      <c r="J2" s="212"/>
    </row>
    <row r="3" spans="3:10" s="74" customFormat="1" ht="18.75">
      <c r="C3" s="77"/>
      <c r="D3" s="78"/>
      <c r="E3" s="205"/>
      <c r="F3" s="213">
        <f>F5+G5</f>
        <v>747312511</v>
      </c>
      <c r="G3" s="214"/>
      <c r="H3" s="210"/>
      <c r="I3" s="212"/>
      <c r="J3" s="212"/>
    </row>
    <row r="4" spans="3:10" s="74" customFormat="1" ht="42" customHeight="1">
      <c r="C4" s="77"/>
      <c r="D4" s="79"/>
      <c r="E4" s="205"/>
      <c r="F4" s="66" t="s">
        <v>34</v>
      </c>
      <c r="G4" s="66" t="s">
        <v>32</v>
      </c>
      <c r="H4" s="211"/>
      <c r="I4" s="203"/>
      <c r="J4" s="212"/>
    </row>
    <row r="5" spans="3:10" s="74" customFormat="1" ht="21.75" customHeight="1">
      <c r="C5" s="77"/>
      <c r="D5" s="79"/>
      <c r="E5" s="206"/>
      <c r="F5" s="63">
        <f>SUM(F6:F10)</f>
        <v>51091508</v>
      </c>
      <c r="G5" s="63">
        <f>SUM(G6:G10)</f>
        <v>696221003</v>
      </c>
      <c r="H5" s="65">
        <f>SUM(H6:H10)</f>
        <v>129131717</v>
      </c>
      <c r="I5" s="64">
        <f>SUM(I6:I10)</f>
        <v>618180794</v>
      </c>
      <c r="J5" s="212"/>
    </row>
    <row r="6" spans="3:10" s="74" customFormat="1" ht="18.75" outlineLevel="1">
      <c r="C6" s="80"/>
      <c r="D6" s="79"/>
      <c r="E6" s="10" t="s">
        <v>12</v>
      </c>
      <c r="F6" s="9">
        <f>SUMIF(H$13:H$343,E6,F$13:F$343)</f>
        <v>49300000</v>
      </c>
      <c r="G6" s="9">
        <f>'10-2017'!I6</f>
        <v>423023501</v>
      </c>
      <c r="H6" s="9">
        <f>SUMIF(H$13:H$343,E6,G$13:G$343)</f>
        <v>129088742</v>
      </c>
      <c r="I6" s="9">
        <f>(F6+G6)-H6</f>
        <v>343234759</v>
      </c>
      <c r="J6" s="221" t="s">
        <v>1094</v>
      </c>
    </row>
    <row r="7" spans="3:10" s="74" customFormat="1" ht="18.75" outlineLevel="1">
      <c r="C7" s="80"/>
      <c r="D7" s="79"/>
      <c r="E7" s="10" t="s">
        <v>9</v>
      </c>
      <c r="F7" s="9">
        <f>SUMIF(H$13:H$343,E7,F$13:F$343)</f>
        <v>0</v>
      </c>
      <c r="G7" s="9">
        <f>'10-2017'!I7</f>
        <v>2500000</v>
      </c>
      <c r="H7" s="9">
        <f>SUMIF(H$13:H$343,E7,G$13:G$343)</f>
        <v>0</v>
      </c>
      <c r="I7" s="9">
        <f>(F7+G7)-H7</f>
        <v>2500000</v>
      </c>
      <c r="J7" s="221"/>
    </row>
    <row r="8" spans="3:10" s="74" customFormat="1" ht="18.75" outlineLevel="1">
      <c r="C8" s="80"/>
      <c r="D8" s="79"/>
      <c r="E8" s="10" t="s">
        <v>68</v>
      </c>
      <c r="F8" s="9">
        <f>SUMIF(H$13:H$343,E8,F$13:F$343)</f>
        <v>1750000</v>
      </c>
      <c r="G8" s="9">
        <f>'10-2017'!I8</f>
        <v>52788778</v>
      </c>
      <c r="H8" s="9">
        <f>SUMIF(H$13:H$343,E8,G$13:G$343)</f>
        <v>0</v>
      </c>
      <c r="I8" s="9">
        <f>(F8+G8)-H8</f>
        <v>54538778</v>
      </c>
      <c r="J8" s="221"/>
    </row>
    <row r="9" spans="3:10" s="74" customFormat="1" ht="57" outlineLevel="1">
      <c r="C9" s="80"/>
      <c r="D9" s="79"/>
      <c r="E9" s="10" t="s">
        <v>10</v>
      </c>
      <c r="F9" s="9">
        <f>SUMIF(H$13:H$343,E9,F$13:F$343)</f>
        <v>0</v>
      </c>
      <c r="G9" s="9">
        <f>'10-2017'!I9</f>
        <v>181450000</v>
      </c>
      <c r="H9" s="9">
        <f>SUMIF(H$13:H$343,E9,G$13:G$343)</f>
        <v>0</v>
      </c>
      <c r="I9" s="9">
        <f>(F9+G9)-H9</f>
        <v>181450000</v>
      </c>
      <c r="J9" s="221"/>
    </row>
    <row r="10" spans="3:10" s="74" customFormat="1" ht="18.75" outlineLevel="1">
      <c r="C10" s="80"/>
      <c r="D10" s="79"/>
      <c r="E10" s="10" t="s">
        <v>18</v>
      </c>
      <c r="F10" s="9">
        <f>SUMIF(H$13:H$343,E10,F$13:F$343)</f>
        <v>41508</v>
      </c>
      <c r="G10" s="9">
        <f>'10-2017'!I10</f>
        <v>36458724</v>
      </c>
      <c r="H10" s="9">
        <f>SUMIF(H$13:H$343,E10,G$13:G$343)</f>
        <v>42975</v>
      </c>
      <c r="I10" s="9">
        <f>(F10+G10)-H10</f>
        <v>36457257</v>
      </c>
      <c r="J10" s="221"/>
    </row>
    <row r="11" spans="1:11" s="74" customFormat="1" ht="19.5" customHeight="1">
      <c r="A11" s="200" t="s">
        <v>5</v>
      </c>
      <c r="B11" s="200"/>
      <c r="C11" s="200" t="s">
        <v>0</v>
      </c>
      <c r="D11" s="199" t="s">
        <v>11</v>
      </c>
      <c r="E11" s="201" t="s">
        <v>2</v>
      </c>
      <c r="F11" s="201" t="s">
        <v>3</v>
      </c>
      <c r="G11" s="202" t="s">
        <v>13</v>
      </c>
      <c r="H11" s="72" t="s">
        <v>7</v>
      </c>
      <c r="I11" s="199" t="s">
        <v>6</v>
      </c>
      <c r="J11" s="221"/>
      <c r="K11" s="2"/>
    </row>
    <row r="12" spans="1:11" s="74" customFormat="1" ht="18.75">
      <c r="A12" s="62" t="s">
        <v>3</v>
      </c>
      <c r="B12" s="62" t="s">
        <v>4</v>
      </c>
      <c r="C12" s="200"/>
      <c r="D12" s="199"/>
      <c r="E12" s="201"/>
      <c r="F12" s="201"/>
      <c r="G12" s="203"/>
      <c r="H12" s="73"/>
      <c r="I12" s="199"/>
      <c r="J12" s="222"/>
      <c r="K12" s="3"/>
    </row>
    <row r="13" spans="1:49" s="14" customFormat="1" ht="18.75">
      <c r="A13" s="175">
        <v>1</v>
      </c>
      <c r="B13" s="176"/>
      <c r="C13" s="181" t="s">
        <v>211</v>
      </c>
      <c r="D13" s="178" t="s">
        <v>214</v>
      </c>
      <c r="E13" s="178"/>
      <c r="F13" s="180">
        <v>100000</v>
      </c>
      <c r="G13" s="1"/>
      <c r="H13" s="5" t="s">
        <v>68</v>
      </c>
      <c r="I13" s="12"/>
      <c r="J13" s="8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4" customFormat="1" ht="18.75">
      <c r="A14" s="175">
        <v>2</v>
      </c>
      <c r="B14" s="176"/>
      <c r="C14" s="181">
        <v>42755</v>
      </c>
      <c r="D14" s="178" t="s">
        <v>220</v>
      </c>
      <c r="E14" s="178" t="s">
        <v>221</v>
      </c>
      <c r="F14" s="180">
        <v>100000</v>
      </c>
      <c r="G14" s="1"/>
      <c r="H14" s="5" t="s">
        <v>68</v>
      </c>
      <c r="I14" s="12"/>
      <c r="J14" s="8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4" customFormat="1" ht="38.25">
      <c r="A15" s="175">
        <v>3</v>
      </c>
      <c r="B15" s="176"/>
      <c r="C15" s="181">
        <v>42772</v>
      </c>
      <c r="D15" s="178" t="s">
        <v>69</v>
      </c>
      <c r="E15" s="178" t="s">
        <v>115</v>
      </c>
      <c r="F15" s="180">
        <v>100000</v>
      </c>
      <c r="G15" s="1"/>
      <c r="H15" s="6" t="s">
        <v>12</v>
      </c>
      <c r="I15" s="12"/>
      <c r="J15" s="8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4" customFormat="1" ht="38.25">
      <c r="A16" s="175">
        <v>4</v>
      </c>
      <c r="B16" s="176"/>
      <c r="C16" s="181">
        <v>42772</v>
      </c>
      <c r="D16" s="178" t="s">
        <v>44</v>
      </c>
      <c r="E16" s="178" t="s">
        <v>115</v>
      </c>
      <c r="F16" s="180">
        <v>100000</v>
      </c>
      <c r="G16" s="1"/>
      <c r="H16" s="6" t="s">
        <v>12</v>
      </c>
      <c r="I16" s="12"/>
      <c r="J16" s="8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4" customFormat="1" ht="38.25">
      <c r="A17" s="175">
        <v>5</v>
      </c>
      <c r="B17" s="176"/>
      <c r="C17" s="181">
        <v>42772</v>
      </c>
      <c r="D17" s="178" t="s">
        <v>45</v>
      </c>
      <c r="E17" s="178" t="s">
        <v>115</v>
      </c>
      <c r="F17" s="180">
        <v>100000</v>
      </c>
      <c r="G17" s="1"/>
      <c r="H17" s="6" t="s">
        <v>12</v>
      </c>
      <c r="I17" s="12"/>
      <c r="J17" s="8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4" customFormat="1" ht="38.25">
      <c r="A18" s="175">
        <v>6</v>
      </c>
      <c r="B18" s="176"/>
      <c r="C18" s="181">
        <v>42783</v>
      </c>
      <c r="D18" s="178" t="s">
        <v>235</v>
      </c>
      <c r="E18" s="178" t="s">
        <v>236</v>
      </c>
      <c r="F18" s="180">
        <v>50000</v>
      </c>
      <c r="G18" s="1"/>
      <c r="H18" s="5" t="s">
        <v>68</v>
      </c>
      <c r="I18" s="12"/>
      <c r="J18" s="8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4" customFormat="1" ht="18.75">
      <c r="A19" s="175">
        <v>7</v>
      </c>
      <c r="B19" s="176"/>
      <c r="C19" s="181">
        <v>42783</v>
      </c>
      <c r="D19" s="178" t="s">
        <v>237</v>
      </c>
      <c r="E19" s="178" t="s">
        <v>238</v>
      </c>
      <c r="F19" s="180">
        <v>200000</v>
      </c>
      <c r="G19" s="1"/>
      <c r="H19" s="5" t="s">
        <v>12</v>
      </c>
      <c r="I19" s="7"/>
      <c r="J19" s="8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4" customFormat="1" ht="18.75">
      <c r="A20" s="175">
        <v>8</v>
      </c>
      <c r="B20" s="176"/>
      <c r="C20" s="181">
        <v>42783</v>
      </c>
      <c r="D20" s="178" t="s">
        <v>239</v>
      </c>
      <c r="E20" s="178" t="s">
        <v>238</v>
      </c>
      <c r="F20" s="180">
        <v>100000</v>
      </c>
      <c r="G20" s="1"/>
      <c r="H20" s="5" t="s">
        <v>12</v>
      </c>
      <c r="I20" s="7"/>
      <c r="J20" s="8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4" customFormat="1" ht="18.75">
      <c r="A21" s="175">
        <v>9</v>
      </c>
      <c r="B21" s="176"/>
      <c r="C21" s="181">
        <v>42797</v>
      </c>
      <c r="D21" s="178" t="s">
        <v>243</v>
      </c>
      <c r="E21" s="178" t="s">
        <v>244</v>
      </c>
      <c r="F21" s="180">
        <v>100000</v>
      </c>
      <c r="G21" s="1"/>
      <c r="H21" s="5" t="s">
        <v>68</v>
      </c>
      <c r="I21" s="7"/>
      <c r="J21" s="81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4" customFormat="1" ht="38.25">
      <c r="A22" s="175">
        <v>10</v>
      </c>
      <c r="B22" s="176"/>
      <c r="C22" s="181" t="s">
        <v>335</v>
      </c>
      <c r="D22" s="183" t="s">
        <v>350</v>
      </c>
      <c r="E22" s="184" t="s">
        <v>351</v>
      </c>
      <c r="F22" s="180">
        <v>300000</v>
      </c>
      <c r="H22" s="14" t="s">
        <v>68</v>
      </c>
      <c r="I22" s="17"/>
      <c r="J22" s="81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4" customFormat="1" ht="38.25">
      <c r="A23" s="175">
        <v>11</v>
      </c>
      <c r="B23" s="176"/>
      <c r="C23" s="188" t="s">
        <v>392</v>
      </c>
      <c r="D23" s="183" t="s">
        <v>388</v>
      </c>
      <c r="E23" s="184" t="s">
        <v>389</v>
      </c>
      <c r="F23" s="180">
        <v>100000</v>
      </c>
      <c r="H23" s="5" t="s">
        <v>68</v>
      </c>
      <c r="I23" s="17"/>
      <c r="J23" s="81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4" customFormat="1" ht="38.25">
      <c r="A24" s="175">
        <v>12</v>
      </c>
      <c r="B24" s="176"/>
      <c r="C24" s="181">
        <v>42906</v>
      </c>
      <c r="D24" s="187" t="s">
        <v>571</v>
      </c>
      <c r="E24" s="178" t="s">
        <v>572</v>
      </c>
      <c r="F24" s="180">
        <v>1000000</v>
      </c>
      <c r="G24" s="1"/>
      <c r="H24" s="5" t="s">
        <v>68</v>
      </c>
      <c r="I24" s="17"/>
      <c r="J24" s="81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14" customFormat="1" ht="18.75">
      <c r="A25" s="175">
        <v>13</v>
      </c>
      <c r="B25" s="176"/>
      <c r="C25" s="181">
        <v>42921</v>
      </c>
      <c r="D25" s="178" t="s">
        <v>14</v>
      </c>
      <c r="E25" s="179" t="s">
        <v>696</v>
      </c>
      <c r="F25" s="180">
        <v>2000000</v>
      </c>
      <c r="G25" s="1"/>
      <c r="H25" s="5" t="s">
        <v>12</v>
      </c>
      <c r="I25" s="17" t="s">
        <v>424</v>
      </c>
      <c r="J25" s="81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s="14" customFormat="1" ht="18.75">
      <c r="A26" s="175">
        <v>14</v>
      </c>
      <c r="B26" s="176"/>
      <c r="C26" s="181">
        <v>42975</v>
      </c>
      <c r="D26" s="183" t="s">
        <v>858</v>
      </c>
      <c r="E26" s="184" t="s">
        <v>993</v>
      </c>
      <c r="F26" s="180">
        <v>1000000</v>
      </c>
      <c r="G26" s="1"/>
      <c r="H26" s="5" t="s">
        <v>12</v>
      </c>
      <c r="I26" s="17"/>
      <c r="J26" s="8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s="14" customFormat="1" ht="18.75">
      <c r="A27" s="11">
        <v>15</v>
      </c>
      <c r="B27" s="4"/>
      <c r="C27" s="13" t="s">
        <v>1287</v>
      </c>
      <c r="D27" s="5" t="s">
        <v>1336</v>
      </c>
      <c r="E27" s="5"/>
      <c r="F27" s="1">
        <v>200000</v>
      </c>
      <c r="G27" s="1"/>
      <c r="H27" s="5" t="s">
        <v>12</v>
      </c>
      <c r="I27" s="17" t="s">
        <v>1102</v>
      </c>
      <c r="J27" s="81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s="14" customFormat="1" ht="57">
      <c r="A28" s="11">
        <v>16</v>
      </c>
      <c r="B28" s="4"/>
      <c r="C28" s="13" t="s">
        <v>1287</v>
      </c>
      <c r="D28" s="5" t="s">
        <v>236</v>
      </c>
      <c r="E28" s="19" t="s">
        <v>1288</v>
      </c>
      <c r="F28" s="1">
        <v>3000000</v>
      </c>
      <c r="G28" s="1"/>
      <c r="H28" s="5" t="s">
        <v>12</v>
      </c>
      <c r="I28" s="17" t="s">
        <v>1102</v>
      </c>
      <c r="J28" s="81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:49" s="14" customFormat="1" ht="18.75">
      <c r="A29" s="11">
        <v>17</v>
      </c>
      <c r="B29" s="4"/>
      <c r="C29" s="13" t="s">
        <v>1287</v>
      </c>
      <c r="D29" s="5" t="s">
        <v>1289</v>
      </c>
      <c r="E29" s="19"/>
      <c r="F29" s="1">
        <v>2000000</v>
      </c>
      <c r="G29" s="1"/>
      <c r="H29" s="5" t="s">
        <v>12</v>
      </c>
      <c r="I29" s="17" t="s">
        <v>1102</v>
      </c>
      <c r="J29" s="8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s="14" customFormat="1" ht="18.75">
      <c r="A30" s="11">
        <v>18</v>
      </c>
      <c r="B30" s="4"/>
      <c r="C30" s="13" t="s">
        <v>1287</v>
      </c>
      <c r="D30" s="5" t="s">
        <v>1290</v>
      </c>
      <c r="E30" s="5" t="s">
        <v>362</v>
      </c>
      <c r="F30" s="1">
        <v>1000000</v>
      </c>
      <c r="G30" s="1"/>
      <c r="H30" s="5" t="s">
        <v>12</v>
      </c>
      <c r="I30" s="17" t="s">
        <v>1102</v>
      </c>
      <c r="J30" s="8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s="14" customFormat="1" ht="18.75">
      <c r="A31" s="11">
        <v>19</v>
      </c>
      <c r="B31" s="4"/>
      <c r="C31" s="13" t="s">
        <v>1287</v>
      </c>
      <c r="D31" s="5" t="s">
        <v>1291</v>
      </c>
      <c r="E31" s="5"/>
      <c r="F31" s="1">
        <v>1300000</v>
      </c>
      <c r="G31" s="1"/>
      <c r="H31" s="5" t="s">
        <v>12</v>
      </c>
      <c r="I31" s="17" t="s">
        <v>1102</v>
      </c>
      <c r="J31" s="8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s="14" customFormat="1" ht="18.75">
      <c r="A32" s="11">
        <v>20</v>
      </c>
      <c r="B32" s="4"/>
      <c r="C32" s="13" t="s">
        <v>1287</v>
      </c>
      <c r="D32" s="5" t="s">
        <v>1291</v>
      </c>
      <c r="E32" s="5"/>
      <c r="F32" s="1">
        <v>1000000</v>
      </c>
      <c r="G32" s="1"/>
      <c r="H32" s="5" t="s">
        <v>12</v>
      </c>
      <c r="I32" s="17" t="s">
        <v>1292</v>
      </c>
      <c r="J32" s="8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s="14" customFormat="1" ht="18.75">
      <c r="A33" s="11">
        <v>21</v>
      </c>
      <c r="B33" s="4"/>
      <c r="C33" s="13" t="s">
        <v>1287</v>
      </c>
      <c r="D33" s="5" t="s">
        <v>1293</v>
      </c>
      <c r="E33" s="19"/>
      <c r="F33" s="1">
        <v>10000000</v>
      </c>
      <c r="G33" s="1"/>
      <c r="H33" s="5" t="s">
        <v>12</v>
      </c>
      <c r="I33" s="17" t="s">
        <v>1102</v>
      </c>
      <c r="J33" s="8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1:49" s="14" customFormat="1" ht="18.75">
      <c r="A34" s="11">
        <v>22</v>
      </c>
      <c r="B34" s="4"/>
      <c r="C34" s="13" t="s">
        <v>1287</v>
      </c>
      <c r="D34" s="5" t="s">
        <v>1294</v>
      </c>
      <c r="E34" s="5"/>
      <c r="F34" s="1">
        <v>200000</v>
      </c>
      <c r="G34" s="1"/>
      <c r="H34" s="5" t="s">
        <v>12</v>
      </c>
      <c r="I34" s="17" t="s">
        <v>1102</v>
      </c>
      <c r="J34" s="8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1:49" s="14" customFormat="1" ht="18.75">
      <c r="A35" s="11">
        <v>23</v>
      </c>
      <c r="B35" s="4"/>
      <c r="C35" s="13" t="s">
        <v>1287</v>
      </c>
      <c r="D35" s="5" t="s">
        <v>1295</v>
      </c>
      <c r="E35" s="19"/>
      <c r="F35" s="1">
        <v>200000</v>
      </c>
      <c r="G35" s="1"/>
      <c r="H35" s="5" t="s">
        <v>12</v>
      </c>
      <c r="I35" s="17" t="s">
        <v>1102</v>
      </c>
      <c r="J35" s="81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s="14" customFormat="1" ht="18.75">
      <c r="A36" s="11">
        <v>24</v>
      </c>
      <c r="B36" s="4"/>
      <c r="C36" s="118">
        <v>42777</v>
      </c>
      <c r="D36" s="5" t="s">
        <v>898</v>
      </c>
      <c r="E36" s="5"/>
      <c r="F36" s="1">
        <v>200000</v>
      </c>
      <c r="G36" s="1"/>
      <c r="H36" s="5" t="s">
        <v>12</v>
      </c>
      <c r="I36" s="17" t="s">
        <v>1102</v>
      </c>
      <c r="J36" s="81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s="14" customFormat="1" ht="18.75">
      <c r="A37" s="11">
        <v>25</v>
      </c>
      <c r="B37" s="4"/>
      <c r="C37" s="118">
        <v>42777</v>
      </c>
      <c r="D37" s="5" t="s">
        <v>1337</v>
      </c>
      <c r="E37" s="5" t="s">
        <v>986</v>
      </c>
      <c r="F37" s="1">
        <v>1000000</v>
      </c>
      <c r="G37" s="1"/>
      <c r="H37" s="5" t="s">
        <v>12</v>
      </c>
      <c r="I37" s="17" t="s">
        <v>1102</v>
      </c>
      <c r="J37" s="84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s="14" customFormat="1" ht="18.75">
      <c r="A38" s="11">
        <v>26</v>
      </c>
      <c r="B38" s="4"/>
      <c r="C38" s="118">
        <v>42777</v>
      </c>
      <c r="D38" s="5" t="s">
        <v>1328</v>
      </c>
      <c r="E38" s="5" t="s">
        <v>986</v>
      </c>
      <c r="F38" s="1">
        <v>1000000</v>
      </c>
      <c r="G38" s="1"/>
      <c r="H38" s="5" t="s">
        <v>12</v>
      </c>
      <c r="I38" s="17" t="s">
        <v>1102</v>
      </c>
      <c r="J38" s="84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s="14" customFormat="1" ht="18.75">
      <c r="A39" s="11">
        <v>27</v>
      </c>
      <c r="B39" s="4"/>
      <c r="C39" s="118">
        <v>42777</v>
      </c>
      <c r="D39" s="5" t="s">
        <v>1329</v>
      </c>
      <c r="E39" s="5"/>
      <c r="F39" s="1">
        <v>500000</v>
      </c>
      <c r="G39" s="1"/>
      <c r="H39" s="5" t="s">
        <v>12</v>
      </c>
      <c r="I39" s="17" t="s">
        <v>1102</v>
      </c>
      <c r="J39" s="84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s="14" customFormat="1" ht="18.75">
      <c r="A40" s="11">
        <v>28</v>
      </c>
      <c r="B40" s="4"/>
      <c r="C40" s="118">
        <v>42777</v>
      </c>
      <c r="D40" s="5" t="s">
        <v>825</v>
      </c>
      <c r="E40" s="5" t="s">
        <v>1335</v>
      </c>
      <c r="F40" s="1">
        <v>2000000</v>
      </c>
      <c r="G40" s="1"/>
      <c r="H40" s="5" t="s">
        <v>12</v>
      </c>
      <c r="I40" s="17" t="s">
        <v>1102</v>
      </c>
      <c r="J40" s="84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s="14" customFormat="1" ht="18.75">
      <c r="A41" s="11">
        <v>29</v>
      </c>
      <c r="B41" s="4"/>
      <c r="C41" s="118">
        <v>42777</v>
      </c>
      <c r="D41" s="5" t="s">
        <v>1330</v>
      </c>
      <c r="E41" s="5" t="s">
        <v>1331</v>
      </c>
      <c r="F41" s="1">
        <v>2000000</v>
      </c>
      <c r="G41" s="1"/>
      <c r="H41" s="5" t="s">
        <v>12</v>
      </c>
      <c r="I41" s="17" t="s">
        <v>1102</v>
      </c>
      <c r="J41" s="84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s="14" customFormat="1" ht="57">
      <c r="A42" s="11">
        <v>30</v>
      </c>
      <c r="B42" s="4"/>
      <c r="C42" s="118">
        <v>42777</v>
      </c>
      <c r="D42" s="5" t="s">
        <v>1332</v>
      </c>
      <c r="E42" s="5" t="s">
        <v>1333</v>
      </c>
      <c r="F42" s="1">
        <v>3000000</v>
      </c>
      <c r="G42" s="1"/>
      <c r="H42" s="5" t="s">
        <v>12</v>
      </c>
      <c r="I42" s="17" t="s">
        <v>1102</v>
      </c>
      <c r="J42" s="84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s="14" customFormat="1" ht="18.75">
      <c r="A43" s="11">
        <v>31</v>
      </c>
      <c r="B43" s="4"/>
      <c r="C43" s="118">
        <v>42777</v>
      </c>
      <c r="D43" s="5" t="s">
        <v>66</v>
      </c>
      <c r="E43" s="5"/>
      <c r="F43" s="1">
        <v>2000000</v>
      </c>
      <c r="G43" s="1"/>
      <c r="H43" s="5" t="s">
        <v>12</v>
      </c>
      <c r="I43" s="17" t="s">
        <v>1102</v>
      </c>
      <c r="J43" s="81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s="14" customFormat="1" ht="18.75">
      <c r="A44" s="11">
        <v>32</v>
      </c>
      <c r="B44" s="4"/>
      <c r="C44" s="118">
        <v>42777</v>
      </c>
      <c r="D44" s="5" t="s">
        <v>353</v>
      </c>
      <c r="E44" s="19" t="s">
        <v>1334</v>
      </c>
      <c r="F44" s="1">
        <v>500000</v>
      </c>
      <c r="G44" s="1"/>
      <c r="H44" s="5" t="s">
        <v>12</v>
      </c>
      <c r="I44" s="17" t="s">
        <v>1102</v>
      </c>
      <c r="J44" s="81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s="14" customFormat="1" ht="38.25">
      <c r="A45" s="11">
        <v>33</v>
      </c>
      <c r="B45" s="4"/>
      <c r="C45" s="118">
        <v>42805</v>
      </c>
      <c r="D45" s="5" t="s">
        <v>300</v>
      </c>
      <c r="E45" s="19" t="s">
        <v>1338</v>
      </c>
      <c r="F45" s="1">
        <v>1000000</v>
      </c>
      <c r="G45" s="1"/>
      <c r="H45" s="5" t="s">
        <v>12</v>
      </c>
      <c r="I45" s="17" t="s">
        <v>1102</v>
      </c>
      <c r="J45" s="81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s="14" customFormat="1" ht="18.75">
      <c r="A46" s="11">
        <v>34</v>
      </c>
      <c r="B46" s="4"/>
      <c r="C46" s="118">
        <v>42897</v>
      </c>
      <c r="D46" s="5" t="s">
        <v>1339</v>
      </c>
      <c r="E46" s="5"/>
      <c r="F46" s="1">
        <v>500000</v>
      </c>
      <c r="G46" s="1"/>
      <c r="H46" s="5" t="s">
        <v>12</v>
      </c>
      <c r="I46" s="17" t="s">
        <v>1102</v>
      </c>
      <c r="J46" s="81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s="14" customFormat="1" ht="18.75">
      <c r="A47" s="11">
        <v>35</v>
      </c>
      <c r="B47" s="4"/>
      <c r="C47" s="118">
        <v>42897</v>
      </c>
      <c r="D47" s="5" t="s">
        <v>1340</v>
      </c>
      <c r="E47" s="5"/>
      <c r="F47" s="1">
        <v>100000</v>
      </c>
      <c r="G47" s="1"/>
      <c r="H47" s="5" t="s">
        <v>12</v>
      </c>
      <c r="I47" s="17" t="s">
        <v>1102</v>
      </c>
      <c r="J47" s="81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s="14" customFormat="1" ht="18.75">
      <c r="A48" s="11">
        <v>36</v>
      </c>
      <c r="B48" s="4"/>
      <c r="C48" s="118">
        <v>43019</v>
      </c>
      <c r="D48" s="5" t="s">
        <v>939</v>
      </c>
      <c r="E48" s="5"/>
      <c r="F48" s="1">
        <v>200000</v>
      </c>
      <c r="G48" s="1"/>
      <c r="H48" s="5" t="s">
        <v>12</v>
      </c>
      <c r="I48" s="17"/>
      <c r="J48" s="81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s="14" customFormat="1" ht="18.75">
      <c r="A49" s="11">
        <v>37</v>
      </c>
      <c r="B49" s="4"/>
      <c r="C49" s="118">
        <v>43019</v>
      </c>
      <c r="D49" s="5" t="s">
        <v>1344</v>
      </c>
      <c r="E49" s="5"/>
      <c r="F49" s="1">
        <v>200000</v>
      </c>
      <c r="G49" s="1"/>
      <c r="H49" s="5" t="s">
        <v>12</v>
      </c>
      <c r="I49" s="17" t="s">
        <v>1102</v>
      </c>
      <c r="J49" s="81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s="14" customFormat="1" ht="38.25">
      <c r="A50" s="11">
        <v>38</v>
      </c>
      <c r="B50" s="4"/>
      <c r="C50" s="118" t="s">
        <v>1351</v>
      </c>
      <c r="D50" s="5" t="s">
        <v>668</v>
      </c>
      <c r="E50" s="5" t="s">
        <v>489</v>
      </c>
      <c r="F50" s="1">
        <v>10600000</v>
      </c>
      <c r="G50" s="1"/>
      <c r="H50" s="5" t="s">
        <v>12</v>
      </c>
      <c r="I50" s="17" t="s">
        <v>1286</v>
      </c>
      <c r="J50" s="81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s="14" customFormat="1" ht="38.25">
      <c r="A51" s="11">
        <v>39</v>
      </c>
      <c r="B51" s="4"/>
      <c r="C51" s="118" t="s">
        <v>1352</v>
      </c>
      <c r="D51" s="5" t="s">
        <v>1346</v>
      </c>
      <c r="E51" s="5" t="s">
        <v>1347</v>
      </c>
      <c r="F51" s="1">
        <v>500000</v>
      </c>
      <c r="G51" s="1"/>
      <c r="H51" s="5" t="s">
        <v>12</v>
      </c>
      <c r="I51" s="17"/>
      <c r="J51" s="81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s="14" customFormat="1" ht="18.75">
      <c r="A52" s="11">
        <v>40</v>
      </c>
      <c r="B52" s="4"/>
      <c r="C52" s="118" t="s">
        <v>1348</v>
      </c>
      <c r="D52" s="5" t="s">
        <v>1051</v>
      </c>
      <c r="E52" s="5"/>
      <c r="F52" s="1">
        <v>41508</v>
      </c>
      <c r="G52" s="1"/>
      <c r="H52" s="5" t="s">
        <v>18</v>
      </c>
      <c r="I52" s="17"/>
      <c r="J52" s="81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s="14" customFormat="1" ht="18.75">
      <c r="A53" s="11">
        <v>41</v>
      </c>
      <c r="B53" s="4"/>
      <c r="C53" s="118" t="s">
        <v>1349</v>
      </c>
      <c r="D53" s="166" t="s">
        <v>1350</v>
      </c>
      <c r="E53" s="5"/>
      <c r="F53" s="1">
        <v>1500000</v>
      </c>
      <c r="G53" s="1"/>
      <c r="H53" s="5" t="s">
        <v>12</v>
      </c>
      <c r="I53" s="17" t="s">
        <v>1102</v>
      </c>
      <c r="J53" s="81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s="14" customFormat="1" ht="38.25">
      <c r="A54" s="11"/>
      <c r="B54" s="144">
        <v>1</v>
      </c>
      <c r="C54" s="118">
        <v>42958</v>
      </c>
      <c r="D54" s="166" t="s">
        <v>1341</v>
      </c>
      <c r="E54" s="5"/>
      <c r="F54" s="1"/>
      <c r="G54" s="1">
        <v>5000000</v>
      </c>
      <c r="H54" s="5" t="s">
        <v>12</v>
      </c>
      <c r="I54" s="17" t="s">
        <v>1102</v>
      </c>
      <c r="J54" s="81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s="14" customFormat="1" ht="57">
      <c r="A55" s="11"/>
      <c r="B55" s="144">
        <v>2</v>
      </c>
      <c r="C55" s="118">
        <v>42958</v>
      </c>
      <c r="D55" s="166" t="s">
        <v>1342</v>
      </c>
      <c r="E55" s="5"/>
      <c r="F55" s="1"/>
      <c r="G55" s="1">
        <v>113560000</v>
      </c>
      <c r="H55" s="5" t="s">
        <v>12</v>
      </c>
      <c r="I55" s="17" t="s">
        <v>1102</v>
      </c>
      <c r="J55" s="81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s="14" customFormat="1" ht="18.75">
      <c r="A56" s="11"/>
      <c r="B56" s="144">
        <v>3</v>
      </c>
      <c r="C56" s="118">
        <v>42958</v>
      </c>
      <c r="D56" s="166" t="s">
        <v>1343</v>
      </c>
      <c r="E56" s="5"/>
      <c r="F56" s="1"/>
      <c r="G56" s="1">
        <v>37475</v>
      </c>
      <c r="H56" s="5" t="s">
        <v>18</v>
      </c>
      <c r="I56" s="17" t="s">
        <v>424</v>
      </c>
      <c r="J56" s="81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s="14" customFormat="1" ht="76.5">
      <c r="A57" s="11"/>
      <c r="B57" s="144">
        <v>4</v>
      </c>
      <c r="C57" s="118">
        <v>43019</v>
      </c>
      <c r="D57" s="166" t="s">
        <v>1345</v>
      </c>
      <c r="E57" s="5"/>
      <c r="F57" s="1"/>
      <c r="G57" s="1">
        <v>10528742</v>
      </c>
      <c r="H57" s="5" t="s">
        <v>12</v>
      </c>
      <c r="I57" s="17" t="s">
        <v>1286</v>
      </c>
      <c r="J57" s="81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s="14" customFormat="1" ht="18.75">
      <c r="A58" s="11"/>
      <c r="B58" s="144">
        <v>5</v>
      </c>
      <c r="C58" s="118">
        <v>43019</v>
      </c>
      <c r="D58" s="166" t="s">
        <v>1343</v>
      </c>
      <c r="E58" s="5"/>
      <c r="F58" s="1"/>
      <c r="G58" s="1">
        <v>5500</v>
      </c>
      <c r="H58" s="5" t="s">
        <v>18</v>
      </c>
      <c r="I58" s="17" t="s">
        <v>424</v>
      </c>
      <c r="J58" s="81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64" ht="18.75">
      <c r="F64" s="88" t="s">
        <v>424</v>
      </c>
    </row>
    <row r="65" ht="18.75">
      <c r="F65" s="88" t="s">
        <v>424</v>
      </c>
    </row>
  </sheetData>
  <sheetProtection/>
  <mergeCells count="15">
    <mergeCell ref="J1:J5"/>
    <mergeCell ref="J6:J12"/>
    <mergeCell ref="E1:I1"/>
    <mergeCell ref="E2:E5"/>
    <mergeCell ref="F2:G2"/>
    <mergeCell ref="H2:H4"/>
    <mergeCell ref="I2:I4"/>
    <mergeCell ref="F3:G3"/>
    <mergeCell ref="I11:I12"/>
    <mergeCell ref="A11:B11"/>
    <mergeCell ref="C11:C12"/>
    <mergeCell ref="D11:D12"/>
    <mergeCell ref="E11:E12"/>
    <mergeCell ref="F11:F12"/>
    <mergeCell ref="G11:G12"/>
  </mergeCells>
  <dataValidations count="4">
    <dataValidation type="list" allowBlank="1" showInputMessage="1" sqref="I13:I18 I22:I58">
      <formula1>"Tiền Mặt, Chuyển Khoản"</formula1>
    </dataValidation>
    <dataValidation type="list" allowBlank="1" showInputMessage="1" sqref="H13:H21 H23:H58">
      <formula1>$E$6:$E$10</formula1>
    </dataValidation>
    <dataValidation type="list" allowBlank="1" showInputMessage="1" sqref="I19:I21">
      <formula1>"Trực Tiếp, Chuyển Khoản"</formula1>
    </dataValidation>
    <dataValidation allowBlank="1" showInputMessage="1" sqref="K1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31"/>
  <sheetViews>
    <sheetView zoomScale="85" zoomScaleNormal="85" zoomScalePageLayoutView="0" workbookViewId="0" topLeftCell="A1">
      <selection activeCell="J6" sqref="J6:J12"/>
    </sheetView>
  </sheetViews>
  <sheetFormatPr defaultColWidth="9.140625" defaultRowHeight="12.75" outlineLevelRow="1" outlineLevelCol="1"/>
  <cols>
    <col min="1" max="1" width="6.28125" style="82" bestFit="1" customWidth="1"/>
    <col min="2" max="2" width="5.8515625" style="82" bestFit="1" customWidth="1"/>
    <col min="3" max="3" width="15.421875" style="85" bestFit="1" customWidth="1"/>
    <col min="4" max="4" width="36.7109375" style="86" customWidth="1"/>
    <col min="5" max="5" width="40.28125" style="87" customWidth="1"/>
    <col min="6" max="6" width="28.140625" style="88" bestFit="1" customWidth="1" outlineLevel="1"/>
    <col min="7" max="7" width="28.00390625" style="88" bestFit="1" customWidth="1" outlineLevel="1"/>
    <col min="8" max="8" width="32.140625" style="89" customWidth="1" outlineLevel="1"/>
    <col min="9" max="9" width="35.8515625" style="89" customWidth="1" outlineLevel="1"/>
    <col min="10" max="10" width="51.7109375" style="82" customWidth="1"/>
    <col min="11" max="11" width="50.57421875" style="82" customWidth="1"/>
    <col min="12" max="16384" width="9.140625" style="82" customWidth="1"/>
  </cols>
  <sheetData>
    <row r="1" spans="3:10" s="74" customFormat="1" ht="30.75" customHeight="1">
      <c r="C1" s="75"/>
      <c r="D1" s="76"/>
      <c r="E1" s="216" t="s">
        <v>1</v>
      </c>
      <c r="F1" s="217"/>
      <c r="G1" s="217"/>
      <c r="H1" s="217"/>
      <c r="I1" s="218"/>
      <c r="J1" s="202" t="s">
        <v>76</v>
      </c>
    </row>
    <row r="2" spans="3:10" s="74" customFormat="1" ht="40.5" customHeight="1">
      <c r="C2" s="77"/>
      <c r="D2" s="78"/>
      <c r="E2" s="204" t="s">
        <v>16</v>
      </c>
      <c r="F2" s="207" t="s">
        <v>19</v>
      </c>
      <c r="G2" s="208"/>
      <c r="H2" s="209" t="s">
        <v>17</v>
      </c>
      <c r="I2" s="202" t="s">
        <v>8</v>
      </c>
      <c r="J2" s="212"/>
    </row>
    <row r="3" spans="3:10" s="74" customFormat="1" ht="18.75">
      <c r="C3" s="77"/>
      <c r="D3" s="78"/>
      <c r="E3" s="205"/>
      <c r="F3" s="213">
        <f>F5+G5</f>
        <v>626361436</v>
      </c>
      <c r="G3" s="214"/>
      <c r="H3" s="210"/>
      <c r="I3" s="212"/>
      <c r="J3" s="212"/>
    </row>
    <row r="4" spans="3:10" s="74" customFormat="1" ht="42" customHeight="1">
      <c r="C4" s="77"/>
      <c r="D4" s="79"/>
      <c r="E4" s="205"/>
      <c r="F4" s="66" t="s">
        <v>35</v>
      </c>
      <c r="G4" s="66" t="s">
        <v>22</v>
      </c>
      <c r="H4" s="211"/>
      <c r="I4" s="203"/>
      <c r="J4" s="212"/>
    </row>
    <row r="5" spans="3:10" s="74" customFormat="1" ht="21.75" customHeight="1">
      <c r="C5" s="77"/>
      <c r="D5" s="79"/>
      <c r="E5" s="206"/>
      <c r="F5" s="63">
        <f>SUM(F6:F10)</f>
        <v>8180642</v>
      </c>
      <c r="G5" s="63">
        <f>SUM(G6:G10)</f>
        <v>618180794</v>
      </c>
      <c r="H5" s="65">
        <f>SUM(H6:H10)</f>
        <v>5930800</v>
      </c>
      <c r="I5" s="64">
        <f>SUM(I6:I10)</f>
        <v>620430636</v>
      </c>
      <c r="J5" s="212"/>
    </row>
    <row r="6" spans="3:10" s="74" customFormat="1" ht="18.75" outlineLevel="1">
      <c r="C6" s="80"/>
      <c r="D6" s="79"/>
      <c r="E6" s="10" t="s">
        <v>12</v>
      </c>
      <c r="F6" s="9">
        <f>SUMIF(H$13:H$316,E6,F$13:F$316)</f>
        <v>5200000</v>
      </c>
      <c r="G6" s="9">
        <f>'11-2017'!I6</f>
        <v>343234759</v>
      </c>
      <c r="H6" s="9">
        <f>SUMIF(H$13:H$316,E6,G$13:G$316)</f>
        <v>5908800</v>
      </c>
      <c r="I6" s="9">
        <f>(F6+G6)-H6</f>
        <v>342525959</v>
      </c>
      <c r="J6" s="221" t="s">
        <v>1094</v>
      </c>
    </row>
    <row r="7" spans="3:10" s="74" customFormat="1" ht="18.75" outlineLevel="1">
      <c r="C7" s="80"/>
      <c r="D7" s="79"/>
      <c r="E7" s="10" t="s">
        <v>9</v>
      </c>
      <c r="F7" s="9">
        <f>SUMIF(H$13:H$316,E7,F$13:F$316)</f>
        <v>0</v>
      </c>
      <c r="G7" s="9">
        <f>'11-2017'!I7</f>
        <v>2500000</v>
      </c>
      <c r="H7" s="9">
        <f>SUMIF(H$13:H$316,E7,G$13:G$316)</f>
        <v>0</v>
      </c>
      <c r="I7" s="9">
        <f>(F7+G7)-H7</f>
        <v>2500000</v>
      </c>
      <c r="J7" s="221"/>
    </row>
    <row r="8" spans="3:10" s="74" customFormat="1" ht="18.75" outlineLevel="1">
      <c r="C8" s="80"/>
      <c r="D8" s="79"/>
      <c r="E8" s="10" t="s">
        <v>68</v>
      </c>
      <c r="F8" s="9">
        <f>SUMIF(H$13:H$316,E8,F$13:F$316)</f>
        <v>2950000</v>
      </c>
      <c r="G8" s="9">
        <f>'11-2017'!I8</f>
        <v>54538778</v>
      </c>
      <c r="H8" s="9">
        <f>SUMIF(H$13:H$316,E8,G$13:G$316)</f>
        <v>0</v>
      </c>
      <c r="I8" s="9">
        <f>(F8+G8)-H8</f>
        <v>57488778</v>
      </c>
      <c r="J8" s="221"/>
    </row>
    <row r="9" spans="3:10" s="74" customFormat="1" ht="57" outlineLevel="1">
      <c r="C9" s="80"/>
      <c r="D9" s="79"/>
      <c r="E9" s="10" t="s">
        <v>10</v>
      </c>
      <c r="F9" s="9">
        <f>SUMIF(H$13:H$316,E9,F$13:F$316)</f>
        <v>0</v>
      </c>
      <c r="G9" s="9">
        <f>'11-2017'!I9</f>
        <v>181450000</v>
      </c>
      <c r="H9" s="9">
        <f>SUMIF(H$13:H$316,E9,G$13:G$316)</f>
        <v>0</v>
      </c>
      <c r="I9" s="9">
        <f>(F9+G9)-H9</f>
        <v>181450000</v>
      </c>
      <c r="J9" s="221"/>
    </row>
    <row r="10" spans="3:10" s="74" customFormat="1" ht="18.75" outlineLevel="1">
      <c r="C10" s="80"/>
      <c r="D10" s="79"/>
      <c r="E10" s="10" t="s">
        <v>18</v>
      </c>
      <c r="F10" s="9">
        <f>SUMIF(H$13:H$316,E10,F$13:F$316)</f>
        <v>30642</v>
      </c>
      <c r="G10" s="9">
        <f>'11-2017'!I10</f>
        <v>36457257</v>
      </c>
      <c r="H10" s="9">
        <f>SUMIF(H$13:H$316,E10,G$13:G$316)</f>
        <v>22000</v>
      </c>
      <c r="I10" s="9">
        <f>(F10+G10)-H10</f>
        <v>36465899</v>
      </c>
      <c r="J10" s="221"/>
    </row>
    <row r="11" spans="1:11" s="74" customFormat="1" ht="19.5" customHeight="1">
      <c r="A11" s="200" t="s">
        <v>5</v>
      </c>
      <c r="B11" s="200"/>
      <c r="C11" s="200" t="s">
        <v>0</v>
      </c>
      <c r="D11" s="199" t="s">
        <v>11</v>
      </c>
      <c r="E11" s="201" t="s">
        <v>2</v>
      </c>
      <c r="F11" s="201" t="s">
        <v>3</v>
      </c>
      <c r="G11" s="202" t="s">
        <v>13</v>
      </c>
      <c r="H11" s="72" t="s">
        <v>7</v>
      </c>
      <c r="I11" s="199" t="s">
        <v>6</v>
      </c>
      <c r="J11" s="221"/>
      <c r="K11" s="2"/>
    </row>
    <row r="12" spans="1:11" s="74" customFormat="1" ht="18.75">
      <c r="A12" s="62" t="s">
        <v>3</v>
      </c>
      <c r="B12" s="62" t="s">
        <v>4</v>
      </c>
      <c r="C12" s="200"/>
      <c r="D12" s="199"/>
      <c r="E12" s="201"/>
      <c r="F12" s="201"/>
      <c r="G12" s="203"/>
      <c r="H12" s="73"/>
      <c r="I12" s="199"/>
      <c r="J12" s="222"/>
      <c r="K12" s="3"/>
    </row>
    <row r="13" spans="1:49" s="14" customFormat="1" ht="18.75">
      <c r="A13" s="175">
        <v>1</v>
      </c>
      <c r="B13" s="176"/>
      <c r="C13" s="181">
        <v>42753</v>
      </c>
      <c r="D13" s="178" t="s">
        <v>214</v>
      </c>
      <c r="E13" s="178"/>
      <c r="F13" s="180">
        <v>100000</v>
      </c>
      <c r="G13" s="1"/>
      <c r="H13" s="5" t="s">
        <v>68</v>
      </c>
      <c r="I13" s="12"/>
      <c r="J13" s="8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4" customFormat="1" ht="18.75">
      <c r="A14" s="175">
        <v>2</v>
      </c>
      <c r="B14" s="176"/>
      <c r="C14" s="181">
        <v>42755</v>
      </c>
      <c r="D14" s="178" t="s">
        <v>220</v>
      </c>
      <c r="E14" s="178" t="s">
        <v>221</v>
      </c>
      <c r="F14" s="180">
        <v>100000</v>
      </c>
      <c r="G14" s="1"/>
      <c r="H14" s="5" t="s">
        <v>68</v>
      </c>
      <c r="I14" s="12"/>
      <c r="J14" s="8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4" customFormat="1" ht="38.25">
      <c r="A15" s="175">
        <v>3</v>
      </c>
      <c r="B15" s="176"/>
      <c r="C15" s="181">
        <v>42772</v>
      </c>
      <c r="D15" s="178" t="s">
        <v>69</v>
      </c>
      <c r="E15" s="178" t="s">
        <v>115</v>
      </c>
      <c r="F15" s="180">
        <v>100000</v>
      </c>
      <c r="G15" s="1"/>
      <c r="H15" s="6" t="s">
        <v>12</v>
      </c>
      <c r="I15" s="12"/>
      <c r="J15" s="8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4" customFormat="1" ht="38.25">
      <c r="A16" s="175">
        <v>4</v>
      </c>
      <c r="B16" s="176"/>
      <c r="C16" s="181">
        <v>42772</v>
      </c>
      <c r="D16" s="178" t="s">
        <v>44</v>
      </c>
      <c r="E16" s="178" t="s">
        <v>115</v>
      </c>
      <c r="F16" s="180">
        <v>100000</v>
      </c>
      <c r="G16" s="1"/>
      <c r="H16" s="6" t="s">
        <v>12</v>
      </c>
      <c r="I16" s="12"/>
      <c r="J16" s="8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4" customFormat="1" ht="38.25">
      <c r="A17" s="175">
        <v>5</v>
      </c>
      <c r="B17" s="176"/>
      <c r="C17" s="181">
        <v>42772</v>
      </c>
      <c r="D17" s="178" t="s">
        <v>45</v>
      </c>
      <c r="E17" s="178" t="s">
        <v>115</v>
      </c>
      <c r="F17" s="180">
        <v>100000</v>
      </c>
      <c r="G17" s="1"/>
      <c r="H17" s="6" t="s">
        <v>12</v>
      </c>
      <c r="I17" s="12"/>
      <c r="J17" s="8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4" customFormat="1" ht="38.25">
      <c r="A18" s="175">
        <v>6</v>
      </c>
      <c r="B18" s="176"/>
      <c r="C18" s="181">
        <v>42783</v>
      </c>
      <c r="D18" s="178" t="s">
        <v>235</v>
      </c>
      <c r="E18" s="178" t="s">
        <v>236</v>
      </c>
      <c r="F18" s="180">
        <v>50000</v>
      </c>
      <c r="G18" s="1"/>
      <c r="H18" s="5" t="s">
        <v>68</v>
      </c>
      <c r="I18" s="12"/>
      <c r="J18" s="8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4" customFormat="1" ht="18.75">
      <c r="A19" s="175">
        <v>7</v>
      </c>
      <c r="B19" s="176"/>
      <c r="C19" s="181">
        <v>42783</v>
      </c>
      <c r="D19" s="178" t="s">
        <v>237</v>
      </c>
      <c r="E19" s="178" t="s">
        <v>238</v>
      </c>
      <c r="F19" s="180">
        <v>600000</v>
      </c>
      <c r="G19" s="1"/>
      <c r="H19" s="5" t="s">
        <v>12</v>
      </c>
      <c r="I19" s="7"/>
      <c r="J19" s="8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4" customFormat="1" ht="18.75">
      <c r="A20" s="175">
        <v>8</v>
      </c>
      <c r="B20" s="176"/>
      <c r="C20" s="181">
        <v>42783</v>
      </c>
      <c r="D20" s="178" t="s">
        <v>239</v>
      </c>
      <c r="E20" s="178" t="s">
        <v>238</v>
      </c>
      <c r="F20" s="180">
        <v>300000</v>
      </c>
      <c r="G20" s="1"/>
      <c r="H20" s="5" t="s">
        <v>12</v>
      </c>
      <c r="I20" s="7"/>
      <c r="J20" s="8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4" customFormat="1" ht="18.75">
      <c r="A21" s="175">
        <v>9</v>
      </c>
      <c r="B21" s="176"/>
      <c r="C21" s="181">
        <v>42797</v>
      </c>
      <c r="D21" s="178" t="s">
        <v>243</v>
      </c>
      <c r="E21" s="178" t="s">
        <v>244</v>
      </c>
      <c r="F21" s="180">
        <v>300000</v>
      </c>
      <c r="G21" s="1"/>
      <c r="H21" s="5" t="s">
        <v>68</v>
      </c>
      <c r="I21" s="7"/>
      <c r="J21" s="81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4" customFormat="1" ht="38.25">
      <c r="A22" s="175">
        <v>10</v>
      </c>
      <c r="B22" s="176"/>
      <c r="C22" s="181">
        <v>42811</v>
      </c>
      <c r="D22" s="183" t="s">
        <v>350</v>
      </c>
      <c r="E22" s="184" t="s">
        <v>351</v>
      </c>
      <c r="F22" s="180">
        <v>300000</v>
      </c>
      <c r="H22" s="14" t="s">
        <v>68</v>
      </c>
      <c r="I22" s="17"/>
      <c r="J22" s="81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4" customFormat="1" ht="38.25">
      <c r="A23" s="175">
        <v>11</v>
      </c>
      <c r="B23" s="176"/>
      <c r="C23" s="181">
        <v>42816</v>
      </c>
      <c r="D23" s="183" t="s">
        <v>388</v>
      </c>
      <c r="E23" s="184" t="s">
        <v>389</v>
      </c>
      <c r="F23" s="180">
        <v>100000</v>
      </c>
      <c r="H23" s="5" t="s">
        <v>68</v>
      </c>
      <c r="I23" s="17"/>
      <c r="J23" s="81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4" customFormat="1" ht="38.25">
      <c r="A24" s="175">
        <v>12</v>
      </c>
      <c r="B24" s="176"/>
      <c r="C24" s="181">
        <v>42906</v>
      </c>
      <c r="D24" s="187" t="s">
        <v>571</v>
      </c>
      <c r="E24" s="178" t="s">
        <v>572</v>
      </c>
      <c r="F24" s="180">
        <v>1000000</v>
      </c>
      <c r="G24" s="1"/>
      <c r="H24" s="5" t="s">
        <v>68</v>
      </c>
      <c r="I24" s="17"/>
      <c r="J24" s="81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14" customFormat="1" ht="18.75">
      <c r="A25" s="175">
        <v>13</v>
      </c>
      <c r="B25" s="176"/>
      <c r="C25" s="181">
        <v>42921</v>
      </c>
      <c r="D25" s="178" t="s">
        <v>14</v>
      </c>
      <c r="E25" s="179" t="s">
        <v>696</v>
      </c>
      <c r="F25" s="180">
        <v>3000000</v>
      </c>
      <c r="G25" s="1"/>
      <c r="H25" s="5" t="s">
        <v>12</v>
      </c>
      <c r="I25" s="17" t="s">
        <v>424</v>
      </c>
      <c r="J25" s="81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s="14" customFormat="1" ht="18.75">
      <c r="A26" s="175">
        <v>14</v>
      </c>
      <c r="B26" s="176"/>
      <c r="C26" s="181">
        <v>42975</v>
      </c>
      <c r="D26" s="183" t="s">
        <v>858</v>
      </c>
      <c r="E26" s="184" t="s">
        <v>993</v>
      </c>
      <c r="F26" s="180">
        <v>1000000</v>
      </c>
      <c r="G26" s="1"/>
      <c r="H26" s="5" t="s">
        <v>12</v>
      </c>
      <c r="I26" s="17"/>
      <c r="J26" s="8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s="14" customFormat="1" ht="57">
      <c r="A27" s="11">
        <v>15</v>
      </c>
      <c r="B27" s="4"/>
      <c r="C27" s="13" t="s">
        <v>1354</v>
      </c>
      <c r="D27" s="124" t="s">
        <v>74</v>
      </c>
      <c r="E27" s="109" t="s">
        <v>38</v>
      </c>
      <c r="F27" s="1">
        <v>500000</v>
      </c>
      <c r="G27" s="1"/>
      <c r="H27" s="5" t="s">
        <v>68</v>
      </c>
      <c r="I27" s="17"/>
      <c r="J27" s="81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s="14" customFormat="1" ht="38.25">
      <c r="A28" s="11">
        <v>16</v>
      </c>
      <c r="B28" s="4"/>
      <c r="C28" s="13" t="s">
        <v>1355</v>
      </c>
      <c r="D28" s="5" t="s">
        <v>39</v>
      </c>
      <c r="E28" s="6" t="s">
        <v>382</v>
      </c>
      <c r="F28" s="1">
        <v>500000</v>
      </c>
      <c r="G28" s="1"/>
      <c r="H28" s="5" t="s">
        <v>68</v>
      </c>
      <c r="I28" s="17"/>
      <c r="J28" s="81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:49" s="14" customFormat="1" ht="18.75">
      <c r="A29" s="11">
        <v>17</v>
      </c>
      <c r="B29" s="4"/>
      <c r="C29" s="13" t="s">
        <v>1356</v>
      </c>
      <c r="D29" s="5" t="s">
        <v>1051</v>
      </c>
      <c r="E29" s="6"/>
      <c r="F29" s="1">
        <v>30642</v>
      </c>
      <c r="G29" s="1"/>
      <c r="H29" s="5" t="s">
        <v>18</v>
      </c>
      <c r="I29" s="17"/>
      <c r="J29" s="8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s="14" customFormat="1" ht="38.25">
      <c r="A30" s="11"/>
      <c r="B30" s="144">
        <v>1</v>
      </c>
      <c r="C30" s="13">
        <v>43080</v>
      </c>
      <c r="D30" s="166" t="s">
        <v>1353</v>
      </c>
      <c r="E30" s="5"/>
      <c r="F30" s="1" t="s">
        <v>424</v>
      </c>
      <c r="G30" s="1">
        <v>5908800</v>
      </c>
      <c r="H30" s="5" t="s">
        <v>12</v>
      </c>
      <c r="I30" s="17" t="s">
        <v>1292</v>
      </c>
      <c r="J30" s="8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s="14" customFormat="1" ht="18.75">
      <c r="A31" s="11"/>
      <c r="B31" s="144">
        <v>2</v>
      </c>
      <c r="C31" s="13">
        <v>43080</v>
      </c>
      <c r="D31" s="5" t="s">
        <v>1343</v>
      </c>
      <c r="E31" s="19"/>
      <c r="F31" s="1" t="s">
        <v>424</v>
      </c>
      <c r="G31" s="1">
        <v>22000</v>
      </c>
      <c r="H31" s="5" t="s">
        <v>18</v>
      </c>
      <c r="I31" s="17"/>
      <c r="J31" s="8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</sheetData>
  <sheetProtection/>
  <mergeCells count="15">
    <mergeCell ref="J1:J5"/>
    <mergeCell ref="J6:J12"/>
    <mergeCell ref="E1:I1"/>
    <mergeCell ref="E2:E5"/>
    <mergeCell ref="F2:G2"/>
    <mergeCell ref="H2:H4"/>
    <mergeCell ref="I2:I4"/>
    <mergeCell ref="F3:G3"/>
    <mergeCell ref="I11:I12"/>
    <mergeCell ref="A11:B11"/>
    <mergeCell ref="C11:C12"/>
    <mergeCell ref="D11:D12"/>
    <mergeCell ref="E11:E12"/>
    <mergeCell ref="F11:F12"/>
    <mergeCell ref="G11:G12"/>
  </mergeCells>
  <dataValidations count="4">
    <dataValidation allowBlank="1" showInputMessage="1" sqref="K12"/>
    <dataValidation type="list" allowBlank="1" showInputMessage="1" sqref="I13:I18 I22:I31">
      <formula1>"Tiền Mặt, Chuyển Khoản"</formula1>
    </dataValidation>
    <dataValidation type="list" allowBlank="1" showInputMessage="1" sqref="I19:I21">
      <formula1>"Trực Tiếp, Chuyển Khoản"</formula1>
    </dataValidation>
    <dataValidation type="list" allowBlank="1" showInputMessage="1" sqref="H13:H21 H23:H31">
      <formula1>$E$6:$E$10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63"/>
  <sheetViews>
    <sheetView zoomScale="70" zoomScaleNormal="70" zoomScalePageLayoutView="0" workbookViewId="0" topLeftCell="A22">
      <selection activeCell="H38" sqref="H37:H38"/>
    </sheetView>
  </sheetViews>
  <sheetFormatPr defaultColWidth="9.140625" defaultRowHeight="12.75" outlineLevelRow="1" outlineLevelCol="1"/>
  <cols>
    <col min="1" max="1" width="6.28125" style="26" bestFit="1" customWidth="1"/>
    <col min="2" max="2" width="5.8515625" style="26" bestFit="1" customWidth="1"/>
    <col min="3" max="3" width="15.00390625" style="30" bestFit="1" customWidth="1"/>
    <col min="4" max="4" width="36.7109375" style="31" customWidth="1"/>
    <col min="5" max="5" width="40.28125" style="34" customWidth="1"/>
    <col min="6" max="6" width="32.8515625" style="32" customWidth="1" outlineLevel="1"/>
    <col min="7" max="7" width="34.8515625" style="33" bestFit="1" customWidth="1" outlineLevel="1"/>
    <col min="8" max="8" width="34.7109375" style="100" customWidth="1" outlineLevel="1"/>
    <col min="9" max="9" width="29.7109375" style="28" customWidth="1" outlineLevel="1"/>
    <col min="10" max="10" width="41.7109375" style="28" customWidth="1"/>
    <col min="11" max="11" width="33.00390625" style="29" customWidth="1"/>
    <col min="12" max="12" width="31.140625" style="26" customWidth="1"/>
    <col min="13" max="13" width="9.140625" style="26" customWidth="1"/>
    <col min="14" max="14" width="51.7109375" style="26" customWidth="1"/>
    <col min="15" max="15" width="50.57421875" style="26" customWidth="1"/>
    <col min="16" max="16384" width="9.140625" style="26" customWidth="1"/>
  </cols>
  <sheetData>
    <row r="1" spans="1:10" s="25" customFormat="1" ht="37.5" customHeight="1">
      <c r="A1" s="53"/>
      <c r="B1" s="53"/>
      <c r="C1" s="54"/>
      <c r="D1" s="55"/>
      <c r="E1" s="224" t="s">
        <v>134</v>
      </c>
      <c r="F1" s="225"/>
      <c r="G1" s="225"/>
      <c r="H1" s="225"/>
      <c r="I1" s="225"/>
      <c r="J1" s="22"/>
    </row>
    <row r="2" spans="1:10" s="25" customFormat="1" ht="48.75" customHeight="1">
      <c r="A2" s="53"/>
      <c r="B2" s="53"/>
      <c r="C2" s="56"/>
      <c r="D2" s="57"/>
      <c r="E2" s="226" t="s">
        <v>16</v>
      </c>
      <c r="F2" s="227" t="s">
        <v>21</v>
      </c>
      <c r="G2" s="227"/>
      <c r="H2" s="228" t="s">
        <v>17</v>
      </c>
      <c r="I2" s="231" t="s">
        <v>8</v>
      </c>
      <c r="J2" s="22"/>
    </row>
    <row r="3" spans="1:10" s="25" customFormat="1" ht="21">
      <c r="A3" s="53"/>
      <c r="B3" s="53"/>
      <c r="C3" s="56"/>
      <c r="D3" s="57"/>
      <c r="E3" s="226"/>
      <c r="F3" s="227">
        <f>F5+G5</f>
        <v>2296983066</v>
      </c>
      <c r="G3" s="227"/>
      <c r="H3" s="229"/>
      <c r="I3" s="232"/>
      <c r="J3" s="22"/>
    </row>
    <row r="4" spans="1:10" s="25" customFormat="1" ht="48.75" customHeight="1">
      <c r="A4" s="53"/>
      <c r="B4" s="53"/>
      <c r="C4" s="56"/>
      <c r="D4" s="57"/>
      <c r="E4" s="226"/>
      <c r="F4" s="101" t="s">
        <v>136</v>
      </c>
      <c r="G4" s="101" t="s">
        <v>135</v>
      </c>
      <c r="H4" s="230"/>
      <c r="I4" s="233"/>
      <c r="J4" s="22" t="s">
        <v>424</v>
      </c>
    </row>
    <row r="5" spans="1:11" s="25" customFormat="1" ht="21.75" customHeight="1">
      <c r="A5" s="53"/>
      <c r="B5" s="53"/>
      <c r="C5" s="56"/>
      <c r="D5" s="58"/>
      <c r="E5" s="226"/>
      <c r="F5" s="63">
        <f>SUM(F6:F10)</f>
        <v>1557340021</v>
      </c>
      <c r="G5" s="63">
        <f>SUM(G6:G10)</f>
        <v>739643045</v>
      </c>
      <c r="H5" s="70">
        <f>SUM(H6:H10)</f>
        <v>1676552430</v>
      </c>
      <c r="I5" s="71">
        <f>SUM(I6:I10)</f>
        <v>620430636</v>
      </c>
      <c r="J5" s="23" t="s">
        <v>424</v>
      </c>
      <c r="K5" s="113"/>
    </row>
    <row r="6" spans="1:10" s="25" customFormat="1" ht="19.5" customHeight="1" outlineLevel="1">
      <c r="A6" s="53"/>
      <c r="B6" s="53"/>
      <c r="C6" s="59"/>
      <c r="D6" s="58"/>
      <c r="E6" s="10" t="s">
        <v>12</v>
      </c>
      <c r="F6" s="9">
        <f>SUM(F22,F34,F46,F59,F72,F84,F96,F109,F121,F133,F146,F159)</f>
        <v>926475000</v>
      </c>
      <c r="G6" s="9">
        <v>400883589</v>
      </c>
      <c r="H6" s="9">
        <f>SUM(H22,H34,H46,H59,H72,H84,H96,H109,H121,H133,H146,H159)</f>
        <v>984832630</v>
      </c>
      <c r="I6" s="9">
        <f>F6+G6-H6</f>
        <v>342525959</v>
      </c>
      <c r="J6" s="24" t="s">
        <v>424</v>
      </c>
    </row>
    <row r="7" spans="1:10" s="25" customFormat="1" ht="18.75" outlineLevel="1">
      <c r="A7" s="53"/>
      <c r="B7" s="53"/>
      <c r="C7" s="59"/>
      <c r="D7" s="58"/>
      <c r="E7" s="10" t="s">
        <v>9</v>
      </c>
      <c r="F7" s="9">
        <f>SUM(F23,F35,F47,F60,F73,F85,F97,F110,F122,F134,F147,F160)</f>
        <v>0</v>
      </c>
      <c r="G7" s="9">
        <v>2500000</v>
      </c>
      <c r="H7" s="9">
        <f>SUM(H23,H35,H47,H60,H73,H85,H97,H110,H122,H134,H147,H160)</f>
        <v>0</v>
      </c>
      <c r="I7" s="9">
        <f>F7+G7-H7</f>
        <v>2500000</v>
      </c>
      <c r="J7" s="24" t="s">
        <v>424</v>
      </c>
    </row>
    <row r="8" spans="1:10" s="25" customFormat="1" ht="18.75" outlineLevel="1">
      <c r="A8" s="93"/>
      <c r="B8" s="93"/>
      <c r="C8" s="94"/>
      <c r="D8" s="95"/>
      <c r="E8" s="10" t="s">
        <v>68</v>
      </c>
      <c r="F8" s="9">
        <f>SUM(F24,F36,F48,F61,F74,F86,F98,F111,F123,F135,F148,F161)</f>
        <v>601185313</v>
      </c>
      <c r="G8" s="9">
        <v>107056290</v>
      </c>
      <c r="H8" s="9">
        <f>SUM(H24,H36,H48,H61,H74,H86,H98,H111,H123,H135,H148,H161)</f>
        <v>650752825</v>
      </c>
      <c r="I8" s="9">
        <f>F8+G8-H8</f>
        <v>57488778</v>
      </c>
      <c r="J8" s="24"/>
    </row>
    <row r="9" spans="1:10" s="25" customFormat="1" ht="57" outlineLevel="1">
      <c r="A9" s="93"/>
      <c r="B9" s="93"/>
      <c r="C9" s="94"/>
      <c r="D9" s="95"/>
      <c r="E9" s="10" t="s">
        <v>10</v>
      </c>
      <c r="F9" s="9">
        <f>SUM(F25,F37,F49,F62,F75,F87,F99,F112,F124,F136,F149,F162)</f>
        <v>0</v>
      </c>
      <c r="G9" s="9">
        <v>221450000</v>
      </c>
      <c r="H9" s="9">
        <f>SUM(H25,H37,H49,H62,H75,H87,H99,H112,H124,H136,H149,H162)</f>
        <v>40000000</v>
      </c>
      <c r="I9" s="9">
        <f>F9+G9-H9</f>
        <v>181450000</v>
      </c>
      <c r="J9" s="161"/>
    </row>
    <row r="10" spans="1:10" s="25" customFormat="1" ht="39" customHeight="1" outlineLevel="1">
      <c r="A10" s="91"/>
      <c r="B10" s="91"/>
      <c r="C10" s="92"/>
      <c r="D10" s="96"/>
      <c r="E10" s="10" t="s">
        <v>20</v>
      </c>
      <c r="F10" s="9">
        <f>SUM(F26,F38,F50,F63,F76,F88,F100,F113,F125,F137,F150,F163)</f>
        <v>29679708</v>
      </c>
      <c r="G10" s="9">
        <v>7753166</v>
      </c>
      <c r="H10" s="9">
        <f>SUM(H26,H38,H50,H63,H76,H88,H100,H113,H125,H137,H150,H163)</f>
        <v>966975</v>
      </c>
      <c r="I10" s="9">
        <f>F10+G10-H10</f>
        <v>36465899</v>
      </c>
      <c r="J10" s="46"/>
    </row>
    <row r="11" spans="1:15" s="39" customFormat="1" ht="19.5" customHeight="1">
      <c r="A11" s="60"/>
      <c r="B11" s="60"/>
      <c r="C11" s="60"/>
      <c r="D11" s="67"/>
      <c r="E11" s="68"/>
      <c r="F11" s="68"/>
      <c r="G11" s="69"/>
      <c r="H11" s="97"/>
      <c r="I11" s="67"/>
      <c r="J11" s="46"/>
      <c r="K11" s="67"/>
      <c r="N11" s="40"/>
      <c r="O11" s="40"/>
    </row>
    <row r="12" spans="1:11" s="35" customFormat="1" ht="18.75">
      <c r="A12" s="42"/>
      <c r="B12" s="42"/>
      <c r="C12" s="43"/>
      <c r="D12" s="44"/>
      <c r="E12" s="44"/>
      <c r="F12" s="45"/>
      <c r="G12" s="45"/>
      <c r="H12" s="98"/>
      <c r="I12" s="61"/>
      <c r="J12" s="46"/>
      <c r="K12" s="46"/>
    </row>
    <row r="13" spans="1:14" s="35" customFormat="1" ht="18.75">
      <c r="A13" s="42"/>
      <c r="B13" s="27"/>
      <c r="C13" s="43"/>
      <c r="D13" s="40"/>
      <c r="E13" s="40"/>
      <c r="F13" s="48"/>
      <c r="G13" s="48"/>
      <c r="H13" s="98"/>
      <c r="I13" s="61"/>
      <c r="J13" s="46"/>
      <c r="K13" s="36"/>
      <c r="N13" s="18"/>
    </row>
    <row r="14" spans="1:11" s="35" customFormat="1" ht="18.75">
      <c r="A14" s="47"/>
      <c r="B14" s="47"/>
      <c r="C14" s="43"/>
      <c r="D14" s="40"/>
      <c r="E14" s="40"/>
      <c r="F14" s="48"/>
      <c r="G14" s="48"/>
      <c r="H14" s="98"/>
      <c r="I14" s="46"/>
      <c r="J14" s="74"/>
      <c r="K14" s="36"/>
    </row>
    <row r="15" spans="1:11" s="35" customFormat="1" ht="18.75">
      <c r="A15" s="47"/>
      <c r="B15" s="47"/>
      <c r="C15" s="43"/>
      <c r="D15" s="40"/>
      <c r="E15" s="40"/>
      <c r="F15" s="48"/>
      <c r="G15" s="48"/>
      <c r="H15" s="98"/>
      <c r="I15" s="46"/>
      <c r="J15" s="74"/>
      <c r="K15" s="36"/>
    </row>
    <row r="16" spans="1:11" s="35" customFormat="1" ht="18.75">
      <c r="A16" s="47"/>
      <c r="B16" s="47"/>
      <c r="C16" s="43"/>
      <c r="D16" s="40"/>
      <c r="E16" s="40"/>
      <c r="F16" s="48"/>
      <c r="G16" s="48"/>
      <c r="H16" s="98"/>
      <c r="I16" s="46"/>
      <c r="J16" s="74"/>
      <c r="K16" s="36"/>
    </row>
    <row r="17" spans="3:9" s="74" customFormat="1" ht="30.75" customHeight="1">
      <c r="C17" s="75"/>
      <c r="D17" s="76"/>
      <c r="E17" s="216" t="s">
        <v>1</v>
      </c>
      <c r="F17" s="217"/>
      <c r="G17" s="217"/>
      <c r="H17" s="217"/>
      <c r="I17" s="218"/>
    </row>
    <row r="18" spans="3:9" s="74" customFormat="1" ht="40.5" customHeight="1">
      <c r="C18" s="77"/>
      <c r="D18" s="78"/>
      <c r="E18" s="204" t="s">
        <v>16</v>
      </c>
      <c r="F18" s="207" t="s">
        <v>19</v>
      </c>
      <c r="G18" s="208"/>
      <c r="H18" s="209" t="s">
        <v>17</v>
      </c>
      <c r="I18" s="202" t="s">
        <v>8</v>
      </c>
    </row>
    <row r="19" spans="3:9" s="74" customFormat="1" ht="18.75">
      <c r="C19" s="77"/>
      <c r="D19" s="78"/>
      <c r="E19" s="205"/>
      <c r="F19" s="213">
        <f>F21+G21</f>
        <v>962123106</v>
      </c>
      <c r="G19" s="214"/>
      <c r="H19" s="210"/>
      <c r="I19" s="212"/>
    </row>
    <row r="20" spans="3:9" s="74" customFormat="1" ht="42" customHeight="1">
      <c r="C20" s="77"/>
      <c r="D20" s="79"/>
      <c r="E20" s="205"/>
      <c r="F20" s="66" t="s">
        <v>53</v>
      </c>
      <c r="G20" s="66" t="s">
        <v>135</v>
      </c>
      <c r="H20" s="211"/>
      <c r="I20" s="203"/>
    </row>
    <row r="21" spans="3:9" s="74" customFormat="1" ht="21.75" customHeight="1">
      <c r="C21" s="77"/>
      <c r="D21" s="79"/>
      <c r="E21" s="206"/>
      <c r="F21" s="63">
        <f>SUM(F22:F26)</f>
        <v>222480061</v>
      </c>
      <c r="G21" s="63">
        <f>SUM(G22:G26)</f>
        <v>739643045</v>
      </c>
      <c r="H21" s="65">
        <f>SUM(H22:H26)</f>
        <v>367776500</v>
      </c>
      <c r="I21" s="64">
        <f>SUM(I22:I26)</f>
        <v>594346606</v>
      </c>
    </row>
    <row r="22" spans="3:9" s="74" customFormat="1" ht="18.75" outlineLevel="1">
      <c r="C22" s="80"/>
      <c r="D22" s="79"/>
      <c r="E22" s="10" t="s">
        <v>12</v>
      </c>
      <c r="F22" s="9">
        <f>'1-2017'!F6</f>
        <v>1000000</v>
      </c>
      <c r="G22" s="9">
        <f>'1-2017'!G6</f>
        <v>400883589</v>
      </c>
      <c r="H22" s="9">
        <f>'1-2017'!H6</f>
        <v>13456500</v>
      </c>
      <c r="I22" s="9">
        <f>'1-2017'!I6</f>
        <v>388427089</v>
      </c>
    </row>
    <row r="23" spans="3:10" s="74" customFormat="1" ht="18.75" outlineLevel="1">
      <c r="C23" s="80"/>
      <c r="D23" s="79"/>
      <c r="E23" s="10" t="s">
        <v>9</v>
      </c>
      <c r="F23" s="9">
        <f>'1-2017'!F7</f>
        <v>0</v>
      </c>
      <c r="G23" s="9">
        <f>'1-2017'!G7</f>
        <v>2500000</v>
      </c>
      <c r="H23" s="9">
        <f>'1-2017'!H7</f>
        <v>0</v>
      </c>
      <c r="I23" s="9">
        <f>'1-2017'!I7</f>
        <v>2500000</v>
      </c>
      <c r="J23" s="46"/>
    </row>
    <row r="24" spans="3:10" s="74" customFormat="1" ht="18.75" outlineLevel="1">
      <c r="C24" s="80"/>
      <c r="D24" s="79"/>
      <c r="E24" s="10" t="s">
        <v>68</v>
      </c>
      <c r="F24" s="9">
        <f>'1-2017'!F8</f>
        <v>221400000</v>
      </c>
      <c r="G24" s="9">
        <f>'1-2017'!G8</f>
        <v>107056290</v>
      </c>
      <c r="H24" s="9">
        <f>'1-2017'!H8</f>
        <v>314232000</v>
      </c>
      <c r="I24" s="9">
        <f>'1-2017'!I8</f>
        <v>14224290</v>
      </c>
      <c r="J24" s="46"/>
    </row>
    <row r="25" spans="3:10" s="74" customFormat="1" ht="57" outlineLevel="1">
      <c r="C25" s="80"/>
      <c r="D25" s="79"/>
      <c r="E25" s="10" t="s">
        <v>10</v>
      </c>
      <c r="F25" s="9">
        <f>'1-2017'!F9</f>
        <v>0</v>
      </c>
      <c r="G25" s="9">
        <f>'1-2017'!G9</f>
        <v>221450000</v>
      </c>
      <c r="H25" s="9">
        <f>'1-2017'!H9</f>
        <v>40000000</v>
      </c>
      <c r="I25" s="9">
        <f>'1-2017'!I9</f>
        <v>181450000</v>
      </c>
      <c r="J25" s="90"/>
    </row>
    <row r="26" spans="3:9" s="74" customFormat="1" ht="18.75" outlineLevel="1">
      <c r="C26" s="80"/>
      <c r="D26" s="79"/>
      <c r="E26" s="10" t="s">
        <v>18</v>
      </c>
      <c r="F26" s="9">
        <f>'1-2017'!F10</f>
        <v>80061</v>
      </c>
      <c r="G26" s="9">
        <f>'1-2017'!G10</f>
        <v>7753166</v>
      </c>
      <c r="H26" s="9">
        <f>'1-2017'!H10</f>
        <v>88000</v>
      </c>
      <c r="I26" s="9">
        <f>'1-2017'!I10</f>
        <v>7745227</v>
      </c>
    </row>
    <row r="27" spans="1:11" s="35" customFormat="1" ht="18.75">
      <c r="A27" s="47"/>
      <c r="B27" s="47"/>
      <c r="C27" s="43"/>
      <c r="D27" s="40"/>
      <c r="E27" s="40"/>
      <c r="F27" s="48"/>
      <c r="G27" s="48"/>
      <c r="H27" s="98"/>
      <c r="I27" s="46"/>
      <c r="J27" s="74"/>
      <c r="K27" s="36"/>
    </row>
    <row r="28" spans="1:11" s="35" customFormat="1" ht="18.75">
      <c r="A28" s="47"/>
      <c r="B28" s="47"/>
      <c r="C28" s="43"/>
      <c r="D28" s="40"/>
      <c r="E28" s="40"/>
      <c r="F28" s="48"/>
      <c r="G28" s="48"/>
      <c r="H28" s="98"/>
      <c r="I28" s="46"/>
      <c r="J28" s="74"/>
      <c r="K28" s="36"/>
    </row>
    <row r="29" spans="3:9" s="74" customFormat="1" ht="30.75" customHeight="1">
      <c r="C29" s="75"/>
      <c r="D29" s="76"/>
      <c r="E29" s="216" t="s">
        <v>1</v>
      </c>
      <c r="F29" s="217"/>
      <c r="G29" s="217"/>
      <c r="H29" s="217"/>
      <c r="I29" s="218"/>
    </row>
    <row r="30" spans="3:9" s="74" customFormat="1" ht="40.5" customHeight="1">
      <c r="C30" s="77"/>
      <c r="D30" s="78"/>
      <c r="E30" s="204" t="s">
        <v>16</v>
      </c>
      <c r="F30" s="207" t="s">
        <v>19</v>
      </c>
      <c r="G30" s="208"/>
      <c r="H30" s="209" t="s">
        <v>17</v>
      </c>
      <c r="I30" s="202" t="s">
        <v>8</v>
      </c>
    </row>
    <row r="31" spans="3:9" s="74" customFormat="1" ht="18.75">
      <c r="C31" s="77"/>
      <c r="D31" s="78"/>
      <c r="E31" s="205"/>
      <c r="F31" s="213">
        <f>F33+G33</f>
        <v>607601646</v>
      </c>
      <c r="G31" s="214"/>
      <c r="H31" s="210"/>
      <c r="I31" s="212"/>
    </row>
    <row r="32" spans="3:9" s="74" customFormat="1" ht="42" customHeight="1">
      <c r="C32" s="77"/>
      <c r="D32" s="79"/>
      <c r="E32" s="205"/>
      <c r="F32" s="66" t="s">
        <v>55</v>
      </c>
      <c r="G32" s="66" t="s">
        <v>56</v>
      </c>
      <c r="H32" s="211"/>
      <c r="I32" s="203"/>
    </row>
    <row r="33" spans="3:9" s="74" customFormat="1" ht="21.75" customHeight="1">
      <c r="C33" s="77"/>
      <c r="D33" s="79"/>
      <c r="E33" s="206"/>
      <c r="F33" s="63">
        <f>SUM(F34:F38)</f>
        <v>13255040</v>
      </c>
      <c r="G33" s="63">
        <f>SUM(G34:G38)</f>
        <v>594346606</v>
      </c>
      <c r="H33" s="65">
        <f>SUM(H34:H38)</f>
        <v>0</v>
      </c>
      <c r="I33" s="64">
        <f>SUM(I34:I38)</f>
        <v>607601646</v>
      </c>
    </row>
    <row r="34" spans="3:9" s="74" customFormat="1" ht="18.75" outlineLevel="1">
      <c r="C34" s="80"/>
      <c r="D34" s="79"/>
      <c r="E34" s="10" t="s">
        <v>12</v>
      </c>
      <c r="F34" s="9">
        <f>'2-2017'!F6</f>
        <v>0</v>
      </c>
      <c r="G34" s="9">
        <f>'2-2017'!G6</f>
        <v>388427089</v>
      </c>
      <c r="H34" s="9">
        <f>'2-2017'!H6</f>
        <v>0</v>
      </c>
      <c r="I34" s="9">
        <f>'2-2017'!I6</f>
        <v>388427089</v>
      </c>
    </row>
    <row r="35" spans="3:10" s="74" customFormat="1" ht="18.75" outlineLevel="1">
      <c r="C35" s="80"/>
      <c r="D35" s="79"/>
      <c r="E35" s="10" t="s">
        <v>9</v>
      </c>
      <c r="F35" s="9">
        <f>'2-2017'!F7</f>
        <v>0</v>
      </c>
      <c r="G35" s="9">
        <f>'2-2017'!G7</f>
        <v>2500000</v>
      </c>
      <c r="H35" s="9">
        <f>'2-2017'!H7</f>
        <v>0</v>
      </c>
      <c r="I35" s="9">
        <f>'2-2017'!I7</f>
        <v>2500000</v>
      </c>
      <c r="J35" s="46"/>
    </row>
    <row r="36" spans="3:10" s="74" customFormat="1" ht="18.75" outlineLevel="1">
      <c r="C36" s="80"/>
      <c r="D36" s="79"/>
      <c r="E36" s="10" t="s">
        <v>68</v>
      </c>
      <c r="F36" s="9">
        <f>'2-2017'!F8</f>
        <v>13200000</v>
      </c>
      <c r="G36" s="9">
        <f>'2-2017'!G8</f>
        <v>14224290</v>
      </c>
      <c r="H36" s="9">
        <f>'2-2017'!H8</f>
        <v>0</v>
      </c>
      <c r="I36" s="9">
        <f>'2-2017'!I8</f>
        <v>27424290</v>
      </c>
      <c r="J36" s="46"/>
    </row>
    <row r="37" spans="3:10" s="74" customFormat="1" ht="57" outlineLevel="1">
      <c r="C37" s="80"/>
      <c r="D37" s="79"/>
      <c r="E37" s="10" t="s">
        <v>10</v>
      </c>
      <c r="F37" s="9">
        <f>'2-2017'!F9</f>
        <v>0</v>
      </c>
      <c r="G37" s="9">
        <f>'2-2017'!G9</f>
        <v>181450000</v>
      </c>
      <c r="H37" s="9">
        <f>'2-2017'!H9</f>
        <v>0</v>
      </c>
      <c r="I37" s="9">
        <f>'2-2017'!I9</f>
        <v>181450000</v>
      </c>
      <c r="J37" s="90"/>
    </row>
    <row r="38" spans="3:9" s="74" customFormat="1" ht="18.75" outlineLevel="1">
      <c r="C38" s="80"/>
      <c r="D38" s="79"/>
      <c r="E38" s="10" t="s">
        <v>18</v>
      </c>
      <c r="F38" s="9">
        <f>'2-2017'!F10</f>
        <v>55040</v>
      </c>
      <c r="G38" s="9">
        <f>'2-2017'!G10</f>
        <v>7745227</v>
      </c>
      <c r="H38" s="9">
        <f>'2-2017'!H10</f>
        <v>0</v>
      </c>
      <c r="I38" s="9">
        <f>'2-2017'!I10</f>
        <v>7800267</v>
      </c>
    </row>
    <row r="39" spans="1:11" s="35" customFormat="1" ht="18.75">
      <c r="A39" s="47"/>
      <c r="B39" s="47"/>
      <c r="C39" s="43"/>
      <c r="D39" s="40"/>
      <c r="E39" s="40"/>
      <c r="F39" s="48"/>
      <c r="G39" s="48"/>
      <c r="H39" s="98"/>
      <c r="I39" s="46"/>
      <c r="J39" s="74"/>
      <c r="K39" s="36"/>
    </row>
    <row r="40" spans="1:11" s="35" customFormat="1" ht="18.75">
      <c r="A40" s="47"/>
      <c r="B40" s="47"/>
      <c r="C40" s="43"/>
      <c r="D40" s="40"/>
      <c r="E40" s="40"/>
      <c r="F40" s="48"/>
      <c r="G40" s="48"/>
      <c r="H40" s="98"/>
      <c r="I40" s="46"/>
      <c r="J40" s="74"/>
      <c r="K40" s="36"/>
    </row>
    <row r="41" spans="3:9" s="74" customFormat="1" ht="30.75" customHeight="1">
      <c r="C41" s="75"/>
      <c r="D41" s="76"/>
      <c r="E41" s="216" t="s">
        <v>1</v>
      </c>
      <c r="F41" s="217"/>
      <c r="G41" s="217"/>
      <c r="H41" s="217"/>
      <c r="I41" s="218"/>
    </row>
    <row r="42" spans="3:9" s="74" customFormat="1" ht="40.5" customHeight="1">
      <c r="C42" s="77"/>
      <c r="D42" s="78"/>
      <c r="E42" s="204" t="s">
        <v>16</v>
      </c>
      <c r="F42" s="207" t="s">
        <v>19</v>
      </c>
      <c r="G42" s="208"/>
      <c r="H42" s="209" t="s">
        <v>17</v>
      </c>
      <c r="I42" s="202" t="s">
        <v>8</v>
      </c>
    </row>
    <row r="43" spans="3:9" s="74" customFormat="1" ht="18.75">
      <c r="C43" s="77"/>
      <c r="D43" s="78"/>
      <c r="E43" s="205"/>
      <c r="F43" s="213">
        <f>F45+G45</f>
        <v>711868186</v>
      </c>
      <c r="G43" s="214"/>
      <c r="H43" s="210"/>
      <c r="I43" s="212"/>
    </row>
    <row r="44" spans="3:9" s="74" customFormat="1" ht="42" customHeight="1">
      <c r="C44" s="77"/>
      <c r="D44" s="79"/>
      <c r="E44" s="205"/>
      <c r="F44" s="66" t="s">
        <v>58</v>
      </c>
      <c r="G44" s="66" t="s">
        <v>57</v>
      </c>
      <c r="H44" s="211"/>
      <c r="I44" s="203"/>
    </row>
    <row r="45" spans="3:9" s="74" customFormat="1" ht="21.75" customHeight="1">
      <c r="C45" s="77"/>
      <c r="D45" s="79"/>
      <c r="E45" s="206"/>
      <c r="F45" s="63">
        <f>SUM(F46:F50)</f>
        <v>104266540</v>
      </c>
      <c r="G45" s="63">
        <f>SUM(G46:G50)</f>
        <v>607601646</v>
      </c>
      <c r="H45" s="65">
        <f>SUM(H46:H50)</f>
        <v>86982065</v>
      </c>
      <c r="I45" s="64">
        <f>SUM(I46:I50)</f>
        <v>624886121</v>
      </c>
    </row>
    <row r="46" spans="3:9" s="74" customFormat="1" ht="18.75" outlineLevel="1">
      <c r="C46" s="80"/>
      <c r="D46" s="79"/>
      <c r="E46" s="10" t="s">
        <v>12</v>
      </c>
      <c r="F46" s="9">
        <f>'3-2017'!F6</f>
        <v>27200000</v>
      </c>
      <c r="G46" s="9">
        <f>'3-2017'!G6</f>
        <v>388427089</v>
      </c>
      <c r="H46" s="9">
        <f>'3-2017'!H6</f>
        <v>16136400</v>
      </c>
      <c r="I46" s="9">
        <f>'3-2017'!I6</f>
        <v>399490689</v>
      </c>
    </row>
    <row r="47" spans="3:10" s="74" customFormat="1" ht="18.75" outlineLevel="1">
      <c r="C47" s="80"/>
      <c r="D47" s="79"/>
      <c r="E47" s="10" t="s">
        <v>9</v>
      </c>
      <c r="F47" s="9">
        <f>'3-2017'!F7</f>
        <v>0</v>
      </c>
      <c r="G47" s="9">
        <f>'3-2017'!G7</f>
        <v>2500000</v>
      </c>
      <c r="H47" s="9">
        <f>'3-2017'!H7</f>
        <v>0</v>
      </c>
      <c r="I47" s="9">
        <f>'3-2017'!I7</f>
        <v>2500000</v>
      </c>
      <c r="J47" s="46"/>
    </row>
    <row r="48" spans="3:10" s="74" customFormat="1" ht="18.75" outlineLevel="1">
      <c r="C48" s="80"/>
      <c r="D48" s="79"/>
      <c r="E48" s="10" t="s">
        <v>68</v>
      </c>
      <c r="F48" s="9">
        <f>'3-2017'!F8</f>
        <v>77010000</v>
      </c>
      <c r="G48" s="9">
        <f>'3-2017'!G8</f>
        <v>27424290</v>
      </c>
      <c r="H48" s="9">
        <f>'3-2017'!H8</f>
        <v>70669665</v>
      </c>
      <c r="I48" s="9">
        <f>'3-2017'!I8</f>
        <v>33764625</v>
      </c>
      <c r="J48" s="46"/>
    </row>
    <row r="49" spans="3:10" s="74" customFormat="1" ht="57" outlineLevel="1">
      <c r="C49" s="80"/>
      <c r="D49" s="79"/>
      <c r="E49" s="10" t="s">
        <v>10</v>
      </c>
      <c r="F49" s="9">
        <f>'3-2017'!F9</f>
        <v>0</v>
      </c>
      <c r="G49" s="9">
        <f>'3-2017'!G9</f>
        <v>181450000</v>
      </c>
      <c r="H49" s="9">
        <f>'3-2017'!H9</f>
        <v>0</v>
      </c>
      <c r="I49" s="9">
        <f>'3-2017'!I9</f>
        <v>181450000</v>
      </c>
      <c r="J49" s="46"/>
    </row>
    <row r="50" spans="3:10" s="74" customFormat="1" ht="18.75" outlineLevel="1">
      <c r="C50" s="80"/>
      <c r="D50" s="79"/>
      <c r="E50" s="10" t="s">
        <v>18</v>
      </c>
      <c r="F50" s="9">
        <f>'3-2017'!F10</f>
        <v>56540</v>
      </c>
      <c r="G50" s="9">
        <f>'3-2017'!G10</f>
        <v>7800267</v>
      </c>
      <c r="H50" s="9">
        <f>'3-2017'!H10</f>
        <v>176000</v>
      </c>
      <c r="I50" s="9">
        <f>'3-2017'!I10</f>
        <v>7680807</v>
      </c>
      <c r="J50" s="90"/>
    </row>
    <row r="51" spans="1:11" s="35" customFormat="1" ht="18.75">
      <c r="A51" s="47"/>
      <c r="B51" s="47"/>
      <c r="C51" s="43"/>
      <c r="D51" s="40"/>
      <c r="E51" s="40"/>
      <c r="F51" s="48"/>
      <c r="G51" s="48"/>
      <c r="H51" s="98"/>
      <c r="I51" s="46"/>
      <c r="J51" s="74"/>
      <c r="K51" s="36"/>
    </row>
    <row r="52" spans="1:11" s="35" customFormat="1" ht="18.75">
      <c r="A52" s="47"/>
      <c r="B52" s="47"/>
      <c r="C52" s="43"/>
      <c r="D52" s="40"/>
      <c r="E52" s="40"/>
      <c r="F52" s="48"/>
      <c r="G52" s="48"/>
      <c r="H52" s="98"/>
      <c r="I52" s="46"/>
      <c r="J52" s="74"/>
      <c r="K52" s="36"/>
    </row>
    <row r="53" spans="1:11" s="35" customFormat="1" ht="18.75">
      <c r="A53" s="47"/>
      <c r="B53" s="47"/>
      <c r="C53" s="43"/>
      <c r="D53" s="40"/>
      <c r="E53" s="40"/>
      <c r="F53" s="48"/>
      <c r="G53" s="48"/>
      <c r="H53" s="98"/>
      <c r="I53" s="46"/>
      <c r="J53" s="74"/>
      <c r="K53" s="36"/>
    </row>
    <row r="54" spans="3:9" s="74" customFormat="1" ht="30.75" customHeight="1">
      <c r="C54" s="75"/>
      <c r="D54" s="76"/>
      <c r="E54" s="216" t="s">
        <v>1</v>
      </c>
      <c r="F54" s="217"/>
      <c r="G54" s="217"/>
      <c r="H54" s="217"/>
      <c r="I54" s="218"/>
    </row>
    <row r="55" spans="3:9" s="74" customFormat="1" ht="40.5" customHeight="1">
      <c r="C55" s="77"/>
      <c r="D55" s="78"/>
      <c r="E55" s="204" t="s">
        <v>16</v>
      </c>
      <c r="F55" s="207" t="s">
        <v>19</v>
      </c>
      <c r="G55" s="208"/>
      <c r="H55" s="209" t="s">
        <v>17</v>
      </c>
      <c r="I55" s="202" t="s">
        <v>8</v>
      </c>
    </row>
    <row r="56" spans="3:9" s="74" customFormat="1" ht="18.75">
      <c r="C56" s="77"/>
      <c r="D56" s="78"/>
      <c r="E56" s="205"/>
      <c r="F56" s="213">
        <f>F58+G58</f>
        <v>640148970</v>
      </c>
      <c r="G56" s="214"/>
      <c r="H56" s="210"/>
      <c r="I56" s="212"/>
    </row>
    <row r="57" spans="3:9" s="74" customFormat="1" ht="42" customHeight="1">
      <c r="C57" s="77"/>
      <c r="D57" s="79"/>
      <c r="E57" s="205"/>
      <c r="F57" s="66" t="s">
        <v>59</v>
      </c>
      <c r="G57" s="66" t="s">
        <v>60</v>
      </c>
      <c r="H57" s="211"/>
      <c r="I57" s="203"/>
    </row>
    <row r="58" spans="3:9" s="74" customFormat="1" ht="21.75" customHeight="1">
      <c r="C58" s="77"/>
      <c r="D58" s="79"/>
      <c r="E58" s="206"/>
      <c r="F58" s="63">
        <f>SUM(F59:F63)</f>
        <v>15262849</v>
      </c>
      <c r="G58" s="63">
        <f>SUM(G59:G63)</f>
        <v>624886121</v>
      </c>
      <c r="H58" s="65">
        <f>SUM(H59:H63)</f>
        <v>11300000</v>
      </c>
      <c r="I58" s="64">
        <f>SUM(I59:I63)</f>
        <v>628848970</v>
      </c>
    </row>
    <row r="59" spans="3:9" s="74" customFormat="1" ht="18.75" outlineLevel="1">
      <c r="C59" s="80"/>
      <c r="D59" s="79"/>
      <c r="E59" s="10" t="s">
        <v>12</v>
      </c>
      <c r="F59" s="9">
        <f>'4-2017'!F6</f>
        <v>1600000</v>
      </c>
      <c r="G59" s="9">
        <f>'4-2017'!G6</f>
        <v>399490689</v>
      </c>
      <c r="H59" s="9">
        <f>'4-2017'!H6</f>
        <v>0</v>
      </c>
      <c r="I59" s="9">
        <f>'4-2017'!I6</f>
        <v>401090689</v>
      </c>
    </row>
    <row r="60" spans="3:10" s="74" customFormat="1" ht="18.75" outlineLevel="1">
      <c r="C60" s="80"/>
      <c r="D60" s="79"/>
      <c r="E60" s="10" t="s">
        <v>9</v>
      </c>
      <c r="F60" s="9">
        <f>'4-2017'!F7</f>
        <v>0</v>
      </c>
      <c r="G60" s="9">
        <f>'4-2017'!G7</f>
        <v>2500000</v>
      </c>
      <c r="H60" s="9">
        <f>'4-2017'!H7</f>
        <v>0</v>
      </c>
      <c r="I60" s="9">
        <f>'4-2017'!I7</f>
        <v>2500000</v>
      </c>
      <c r="J60" s="46"/>
    </row>
    <row r="61" spans="3:10" s="74" customFormat="1" ht="18.75" outlineLevel="1">
      <c r="C61" s="80"/>
      <c r="D61" s="79"/>
      <c r="E61" s="10" t="s">
        <v>68</v>
      </c>
      <c r="F61" s="9">
        <f>'4-2017'!F8</f>
        <v>13600000</v>
      </c>
      <c r="G61" s="9">
        <f>'4-2017'!G8</f>
        <v>33764625</v>
      </c>
      <c r="H61" s="9">
        <f>'4-2017'!H8</f>
        <v>11300000</v>
      </c>
      <c r="I61" s="9">
        <f>'4-2017'!I8</f>
        <v>36064625</v>
      </c>
      <c r="J61" s="46"/>
    </row>
    <row r="62" spans="3:10" s="74" customFormat="1" ht="57" outlineLevel="1">
      <c r="C62" s="80"/>
      <c r="D62" s="79"/>
      <c r="E62" s="10" t="s">
        <v>10</v>
      </c>
      <c r="F62" s="9">
        <f>'4-2017'!F9</f>
        <v>0</v>
      </c>
      <c r="G62" s="9">
        <f>'4-2017'!G9</f>
        <v>181450000</v>
      </c>
      <c r="H62" s="9">
        <f>'4-2017'!H9</f>
        <v>0</v>
      </c>
      <c r="I62" s="9">
        <f>'4-2017'!I9</f>
        <v>181450000</v>
      </c>
      <c r="J62" s="46"/>
    </row>
    <row r="63" spans="3:10" s="74" customFormat="1" ht="18.75" outlineLevel="1">
      <c r="C63" s="80"/>
      <c r="D63" s="79"/>
      <c r="E63" s="10" t="s">
        <v>18</v>
      </c>
      <c r="F63" s="9">
        <f>'4-2017'!F10</f>
        <v>62849</v>
      </c>
      <c r="G63" s="9">
        <f>'4-2017'!G10</f>
        <v>7680807</v>
      </c>
      <c r="H63" s="9">
        <f>'4-2017'!H10</f>
        <v>0</v>
      </c>
      <c r="I63" s="9">
        <f>'4-2017'!I10</f>
        <v>7743656</v>
      </c>
      <c r="J63" s="90"/>
    </row>
    <row r="64" spans="1:11" s="35" customFormat="1" ht="18.75">
      <c r="A64" s="47"/>
      <c r="B64" s="47"/>
      <c r="C64" s="43"/>
      <c r="D64" s="40"/>
      <c r="E64" s="40"/>
      <c r="F64" s="48"/>
      <c r="G64" s="48"/>
      <c r="H64" s="98"/>
      <c r="I64" s="46"/>
      <c r="J64" s="74"/>
      <c r="K64" s="36"/>
    </row>
    <row r="65" spans="1:11" s="35" customFormat="1" ht="18.75">
      <c r="A65" s="47"/>
      <c r="B65" s="47"/>
      <c r="C65" s="43"/>
      <c r="D65" s="40"/>
      <c r="E65" s="40"/>
      <c r="F65" s="48"/>
      <c r="G65" s="48"/>
      <c r="H65" s="98"/>
      <c r="I65" s="46"/>
      <c r="J65" s="74"/>
      <c r="K65" s="36"/>
    </row>
    <row r="66" spans="1:11" s="35" customFormat="1" ht="18.75">
      <c r="A66" s="47"/>
      <c r="B66" s="47"/>
      <c r="C66" s="43"/>
      <c r="D66" s="40"/>
      <c r="E66" s="40"/>
      <c r="F66" s="48"/>
      <c r="G66" s="48"/>
      <c r="H66" s="98"/>
      <c r="I66" s="46"/>
      <c r="J66" s="74"/>
      <c r="K66" s="36"/>
    </row>
    <row r="67" spans="3:9" s="74" customFormat="1" ht="30.75" customHeight="1">
      <c r="C67" s="75"/>
      <c r="D67" s="76"/>
      <c r="E67" s="216" t="s">
        <v>1</v>
      </c>
      <c r="F67" s="217"/>
      <c r="G67" s="217"/>
      <c r="H67" s="217"/>
      <c r="I67" s="218"/>
    </row>
    <row r="68" spans="3:9" s="74" customFormat="1" ht="40.5" customHeight="1">
      <c r="C68" s="77"/>
      <c r="D68" s="78"/>
      <c r="E68" s="204" t="s">
        <v>16</v>
      </c>
      <c r="F68" s="207" t="s">
        <v>19</v>
      </c>
      <c r="G68" s="208"/>
      <c r="H68" s="209" t="s">
        <v>17</v>
      </c>
      <c r="I68" s="202" t="s">
        <v>8</v>
      </c>
    </row>
    <row r="69" spans="3:9" s="74" customFormat="1" ht="18.75">
      <c r="C69" s="77"/>
      <c r="D69" s="78"/>
      <c r="E69" s="205"/>
      <c r="F69" s="213">
        <f>F71+G71</f>
        <v>756065983</v>
      </c>
      <c r="G69" s="214"/>
      <c r="H69" s="210"/>
      <c r="I69" s="212"/>
    </row>
    <row r="70" spans="3:9" s="74" customFormat="1" ht="42" customHeight="1">
      <c r="C70" s="77"/>
      <c r="D70" s="79"/>
      <c r="E70" s="205"/>
      <c r="F70" s="66" t="s">
        <v>61</v>
      </c>
      <c r="G70" s="66" t="s">
        <v>62</v>
      </c>
      <c r="H70" s="211"/>
      <c r="I70" s="203"/>
    </row>
    <row r="71" spans="3:9" s="74" customFormat="1" ht="21.75" customHeight="1">
      <c r="C71" s="77"/>
      <c r="D71" s="79"/>
      <c r="E71" s="206"/>
      <c r="F71" s="63">
        <f>SUM(F72:F76)</f>
        <v>127217013</v>
      </c>
      <c r="G71" s="63">
        <f>SUM(G72:G76)</f>
        <v>628848970</v>
      </c>
      <c r="H71" s="65">
        <f>SUM(H72:H76)</f>
        <v>84610000</v>
      </c>
      <c r="I71" s="64">
        <f>SUM(I72:I76)</f>
        <v>671455983</v>
      </c>
    </row>
    <row r="72" spans="3:9" s="74" customFormat="1" ht="18.75" outlineLevel="1">
      <c r="C72" s="80"/>
      <c r="D72" s="79"/>
      <c r="E72" s="10" t="s">
        <v>12</v>
      </c>
      <c r="F72" s="9">
        <f>'5-2017'!F6</f>
        <v>42400000</v>
      </c>
      <c r="G72" s="9">
        <f>'5-2017'!G6</f>
        <v>401090689</v>
      </c>
      <c r="H72" s="9">
        <f>'5-2017'!H6</f>
        <v>0</v>
      </c>
      <c r="I72" s="9">
        <f>'5-2017'!I6</f>
        <v>443490689</v>
      </c>
    </row>
    <row r="73" spans="3:10" s="74" customFormat="1" ht="18.75" outlineLevel="1">
      <c r="C73" s="80"/>
      <c r="D73" s="79"/>
      <c r="E73" s="10" t="s">
        <v>9</v>
      </c>
      <c r="F73" s="9">
        <f>'5-2017'!F7</f>
        <v>0</v>
      </c>
      <c r="G73" s="9">
        <f>'5-2017'!G7</f>
        <v>2500000</v>
      </c>
      <c r="H73" s="9">
        <f>'5-2017'!H7</f>
        <v>0</v>
      </c>
      <c r="I73" s="9">
        <f>'5-2017'!I7</f>
        <v>2500000</v>
      </c>
      <c r="J73" s="46"/>
    </row>
    <row r="74" spans="3:10" s="74" customFormat="1" ht="18.75" outlineLevel="1">
      <c r="C74" s="80"/>
      <c r="D74" s="79"/>
      <c r="E74" s="10" t="s">
        <v>68</v>
      </c>
      <c r="F74" s="9">
        <f>'5-2017'!F8</f>
        <v>84750000</v>
      </c>
      <c r="G74" s="9">
        <f>'5-2017'!G8</f>
        <v>36064625</v>
      </c>
      <c r="H74" s="9">
        <f>'5-2017'!H8</f>
        <v>84566000</v>
      </c>
      <c r="I74" s="9">
        <f>'5-2017'!I8</f>
        <v>36248625</v>
      </c>
      <c r="J74" s="46"/>
    </row>
    <row r="75" spans="3:10" s="74" customFormat="1" ht="57" outlineLevel="1">
      <c r="C75" s="80"/>
      <c r="D75" s="79"/>
      <c r="E75" s="10" t="s">
        <v>10</v>
      </c>
      <c r="F75" s="9">
        <f>'5-2017'!F9</f>
        <v>0</v>
      </c>
      <c r="G75" s="9">
        <f>'5-2017'!G9</f>
        <v>181450000</v>
      </c>
      <c r="H75" s="9">
        <f>'5-2017'!H9</f>
        <v>0</v>
      </c>
      <c r="I75" s="9">
        <f>'5-2017'!I9</f>
        <v>181450000</v>
      </c>
      <c r="J75" s="46"/>
    </row>
    <row r="76" spans="3:10" s="74" customFormat="1" ht="18.75" outlineLevel="1">
      <c r="C76" s="80"/>
      <c r="D76" s="79"/>
      <c r="E76" s="10" t="s">
        <v>18</v>
      </c>
      <c r="F76" s="9">
        <f>'5-2017'!F10</f>
        <v>67013</v>
      </c>
      <c r="G76" s="9">
        <f>'5-2017'!G10</f>
        <v>7743656</v>
      </c>
      <c r="H76" s="9">
        <f>'5-2017'!H10</f>
        <v>44000</v>
      </c>
      <c r="I76" s="9">
        <f>'5-2017'!I10</f>
        <v>7766669</v>
      </c>
      <c r="J76" s="46"/>
    </row>
    <row r="77" spans="1:11" s="35" customFormat="1" ht="18.75">
      <c r="A77" s="47"/>
      <c r="B77" s="47"/>
      <c r="C77" s="43"/>
      <c r="D77" s="40"/>
      <c r="E77" s="40"/>
      <c r="F77" s="48"/>
      <c r="G77" s="48"/>
      <c r="H77" s="98"/>
      <c r="I77" s="46"/>
      <c r="J77" s="46"/>
      <c r="K77" s="36"/>
    </row>
    <row r="78" spans="1:11" s="35" customFormat="1" ht="18.75">
      <c r="A78" s="47"/>
      <c r="B78" s="47"/>
      <c r="C78" s="43"/>
      <c r="D78" s="40"/>
      <c r="E78" s="40"/>
      <c r="F78" s="48"/>
      <c r="G78" s="48"/>
      <c r="H78" s="98"/>
      <c r="I78" s="46"/>
      <c r="J78" s="46"/>
      <c r="K78" s="36"/>
    </row>
    <row r="79" spans="1:11" s="35" customFormat="1" ht="18.75">
      <c r="A79" s="47"/>
      <c r="B79" s="47"/>
      <c r="C79" s="43"/>
      <c r="D79" s="40"/>
      <c r="E79" s="216" t="s">
        <v>1</v>
      </c>
      <c r="F79" s="217"/>
      <c r="G79" s="217"/>
      <c r="H79" s="217"/>
      <c r="I79" s="218"/>
      <c r="J79" s="46"/>
      <c r="K79" s="36"/>
    </row>
    <row r="80" spans="1:11" s="35" customFormat="1" ht="18.75">
      <c r="A80" s="47"/>
      <c r="B80" s="47"/>
      <c r="C80" s="43"/>
      <c r="D80" s="40"/>
      <c r="E80" s="204" t="s">
        <v>16</v>
      </c>
      <c r="F80" s="207" t="s">
        <v>19</v>
      </c>
      <c r="G80" s="208"/>
      <c r="H80" s="209" t="s">
        <v>17</v>
      </c>
      <c r="I80" s="202" t="s">
        <v>8</v>
      </c>
      <c r="J80" s="46"/>
      <c r="K80" s="36"/>
    </row>
    <row r="81" spans="1:11" s="35" customFormat="1" ht="18.75">
      <c r="A81" s="47"/>
      <c r="B81" s="47"/>
      <c r="C81" s="43"/>
      <c r="D81" s="40"/>
      <c r="E81" s="205"/>
      <c r="F81" s="213">
        <f>F83+G83</f>
        <v>1023135718</v>
      </c>
      <c r="G81" s="214"/>
      <c r="H81" s="210"/>
      <c r="I81" s="212"/>
      <c r="J81" s="46"/>
      <c r="K81" s="36"/>
    </row>
    <row r="82" spans="2:11" s="27" customFormat="1" ht="18.75">
      <c r="B82" s="47"/>
      <c r="C82" s="43"/>
      <c r="D82" s="40"/>
      <c r="E82" s="205"/>
      <c r="F82" s="66" t="s">
        <v>30</v>
      </c>
      <c r="G82" s="66" t="s">
        <v>27</v>
      </c>
      <c r="H82" s="211"/>
      <c r="I82" s="203"/>
      <c r="J82" s="46"/>
      <c r="K82" s="36"/>
    </row>
    <row r="83" spans="1:11" s="35" customFormat="1" ht="18.75">
      <c r="A83" s="47"/>
      <c r="B83" s="47"/>
      <c r="C83" s="43"/>
      <c r="D83" s="40"/>
      <c r="E83" s="206"/>
      <c r="F83" s="63">
        <f>SUM(F84:F88)</f>
        <v>351679735</v>
      </c>
      <c r="G83" s="63">
        <f>SUM(G84:G88)</f>
        <v>671455983</v>
      </c>
      <c r="H83" s="65">
        <f>SUM(H84:H88)</f>
        <v>146524369</v>
      </c>
      <c r="I83" s="64">
        <f>SUM(I84:I88)</f>
        <v>876611349</v>
      </c>
      <c r="J83" s="46"/>
      <c r="K83" s="36"/>
    </row>
    <row r="84" spans="1:11" s="35" customFormat="1" ht="18.75">
      <c r="A84" s="47"/>
      <c r="B84" s="47"/>
      <c r="C84" s="43"/>
      <c r="D84" s="40"/>
      <c r="E84" s="10" t="s">
        <v>12</v>
      </c>
      <c r="F84" s="9">
        <f>'6-2017'!F6</f>
        <v>343804000</v>
      </c>
      <c r="G84" s="9">
        <f>'6-2017'!G6</f>
        <v>443490689</v>
      </c>
      <c r="H84" s="9">
        <f>'6-2017'!H6</f>
        <v>140820369</v>
      </c>
      <c r="I84" s="9">
        <f>(F84+G84)-H84</f>
        <v>646474320</v>
      </c>
      <c r="J84" s="46"/>
      <c r="K84" s="36"/>
    </row>
    <row r="85" spans="1:11" s="35" customFormat="1" ht="18.75">
      <c r="A85" s="47"/>
      <c r="B85" s="47"/>
      <c r="C85" s="43"/>
      <c r="D85" s="40"/>
      <c r="E85" s="10" t="s">
        <v>9</v>
      </c>
      <c r="F85" s="9">
        <f>'6-2017'!F7</f>
        <v>0</v>
      </c>
      <c r="G85" s="9">
        <f>'6-2017'!G7</f>
        <v>2500000</v>
      </c>
      <c r="H85" s="9">
        <f>'6-2017'!H7</f>
        <v>0</v>
      </c>
      <c r="I85" s="9">
        <f>(F85+G85)-H85</f>
        <v>2500000</v>
      </c>
      <c r="J85" s="46"/>
      <c r="K85" s="36"/>
    </row>
    <row r="86" spans="2:11" s="27" customFormat="1" ht="18.75">
      <c r="B86" s="47"/>
      <c r="C86" s="43"/>
      <c r="D86" s="49"/>
      <c r="E86" s="10" t="s">
        <v>68</v>
      </c>
      <c r="F86" s="9">
        <f>'6-2017'!F8</f>
        <v>7800000</v>
      </c>
      <c r="G86" s="9">
        <f>'6-2017'!G8</f>
        <v>36248625</v>
      </c>
      <c r="H86" s="9">
        <f>'6-2017'!H8</f>
        <v>5550000</v>
      </c>
      <c r="I86" s="9">
        <f>(F86+G86)-H86</f>
        <v>38498625</v>
      </c>
      <c r="J86" s="46"/>
      <c r="K86" s="36"/>
    </row>
    <row r="87" spans="1:11" s="35" customFormat="1" ht="57">
      <c r="A87" s="47"/>
      <c r="B87" s="47"/>
      <c r="C87" s="43"/>
      <c r="D87" s="40"/>
      <c r="E87" s="10" t="s">
        <v>10</v>
      </c>
      <c r="F87" s="9">
        <f>'6-2017'!F9</f>
        <v>0</v>
      </c>
      <c r="G87" s="9">
        <f>'6-2017'!G9</f>
        <v>181450000</v>
      </c>
      <c r="H87" s="9">
        <f>'6-2017'!H9</f>
        <v>0</v>
      </c>
      <c r="I87" s="9">
        <f>(F87+G87)-H87</f>
        <v>181450000</v>
      </c>
      <c r="J87" s="28"/>
      <c r="K87" s="36"/>
    </row>
    <row r="88" spans="1:11" s="35" customFormat="1" ht="18.75">
      <c r="A88" s="47"/>
      <c r="B88" s="47"/>
      <c r="C88" s="43"/>
      <c r="D88" s="40"/>
      <c r="E88" s="10" t="s">
        <v>18</v>
      </c>
      <c r="F88" s="9">
        <f>'6-2017'!F10</f>
        <v>75735</v>
      </c>
      <c r="G88" s="9">
        <f>'6-2017'!G10</f>
        <v>7766669</v>
      </c>
      <c r="H88" s="9">
        <f>'6-2017'!H10</f>
        <v>154000</v>
      </c>
      <c r="I88" s="9">
        <f>(F88+G88)-H88</f>
        <v>7688404</v>
      </c>
      <c r="J88" s="28"/>
      <c r="K88" s="36"/>
    </row>
    <row r="89" spans="1:11" s="35" customFormat="1" ht="18.75">
      <c r="A89" s="47"/>
      <c r="B89" s="47"/>
      <c r="C89" s="43"/>
      <c r="D89" s="40"/>
      <c r="E89" s="40"/>
      <c r="F89" s="48"/>
      <c r="G89" s="48"/>
      <c r="H89" s="98"/>
      <c r="I89" s="46"/>
      <c r="J89" s="28"/>
      <c r="K89" s="36"/>
    </row>
    <row r="90" spans="1:11" s="41" customFormat="1" ht="18.75">
      <c r="A90" s="50"/>
      <c r="B90" s="47"/>
      <c r="C90" s="43"/>
      <c r="D90" s="49"/>
      <c r="E90" s="49"/>
      <c r="F90" s="51"/>
      <c r="G90" s="51"/>
      <c r="H90" s="99"/>
      <c r="I90" s="46"/>
      <c r="J90" s="28"/>
      <c r="K90" s="52"/>
    </row>
    <row r="91" spans="5:9" ht="18">
      <c r="E91" s="216" t="s">
        <v>1</v>
      </c>
      <c r="F91" s="217"/>
      <c r="G91" s="217"/>
      <c r="H91" s="217"/>
      <c r="I91" s="218"/>
    </row>
    <row r="92" spans="5:9" ht="18">
      <c r="E92" s="204" t="s">
        <v>16</v>
      </c>
      <c r="F92" s="207" t="s">
        <v>19</v>
      </c>
      <c r="G92" s="208"/>
      <c r="H92" s="209" t="s">
        <v>17</v>
      </c>
      <c r="I92" s="202" t="s">
        <v>8</v>
      </c>
    </row>
    <row r="93" spans="5:9" ht="18">
      <c r="E93" s="205"/>
      <c r="F93" s="213">
        <f>F95+G95</f>
        <v>1074230654</v>
      </c>
      <c r="G93" s="214"/>
      <c r="H93" s="210"/>
      <c r="I93" s="212"/>
    </row>
    <row r="94" spans="5:9" ht="18">
      <c r="E94" s="205"/>
      <c r="F94" s="66" t="s">
        <v>29</v>
      </c>
      <c r="G94" s="66" t="s">
        <v>26</v>
      </c>
      <c r="H94" s="211"/>
      <c r="I94" s="203"/>
    </row>
    <row r="95" spans="5:9" ht="18">
      <c r="E95" s="206"/>
      <c r="F95" s="63">
        <f>SUM(F96:F100)</f>
        <v>197619305</v>
      </c>
      <c r="G95" s="63">
        <f>SUM(G96:G100)</f>
        <v>876611349</v>
      </c>
      <c r="H95" s="65">
        <f>SUM(H96:H100)</f>
        <v>436580722</v>
      </c>
      <c r="I95" s="64">
        <f>SUM(I96:I100)</f>
        <v>637649932</v>
      </c>
    </row>
    <row r="96" spans="5:9" ht="18.75">
      <c r="E96" s="10" t="s">
        <v>12</v>
      </c>
      <c r="F96" s="9">
        <f>'7-2017'!F6</f>
        <v>142601000</v>
      </c>
      <c r="G96" s="9">
        <f>'7-2017'!G6</f>
        <v>646474320</v>
      </c>
      <c r="H96" s="9">
        <f>'7-2017'!H6</f>
        <v>385852762</v>
      </c>
      <c r="I96" s="9">
        <f>(F96+G96)-H96</f>
        <v>403222558</v>
      </c>
    </row>
    <row r="97" spans="5:9" ht="18.75">
      <c r="E97" s="10" t="s">
        <v>9</v>
      </c>
      <c r="F97" s="9">
        <f>'7-2017'!F7</f>
        <v>0</v>
      </c>
      <c r="G97" s="9">
        <f>'7-2017'!G7</f>
        <v>2500000</v>
      </c>
      <c r="H97" s="9">
        <f>'7-2017'!H7</f>
        <v>0</v>
      </c>
      <c r="I97" s="9">
        <f>(F97+G97)-H97</f>
        <v>2500000</v>
      </c>
    </row>
    <row r="98" spans="5:9" ht="18.75">
      <c r="E98" s="10" t="s">
        <v>68</v>
      </c>
      <c r="F98" s="9">
        <f>'7-2017'!F8</f>
        <v>55018305</v>
      </c>
      <c r="G98" s="9">
        <f>'7-2017'!G8</f>
        <v>38498625</v>
      </c>
      <c r="H98" s="9">
        <f>'7-2017'!H8</f>
        <v>50441960</v>
      </c>
      <c r="I98" s="9">
        <f>(F98+G98)-H98</f>
        <v>43074970</v>
      </c>
    </row>
    <row r="99" spans="5:9" ht="57">
      <c r="E99" s="10" t="s">
        <v>10</v>
      </c>
      <c r="F99" s="9">
        <f>'7-2017'!F9</f>
        <v>0</v>
      </c>
      <c r="G99" s="9">
        <f>'7-2017'!G9</f>
        <v>181450000</v>
      </c>
      <c r="H99" s="9">
        <f>'7-2017'!H9</f>
        <v>0</v>
      </c>
      <c r="I99" s="9">
        <f>(F99+G99)-H99</f>
        <v>181450000</v>
      </c>
    </row>
    <row r="100" spans="5:9" ht="18.75">
      <c r="E100" s="10" t="s">
        <v>18</v>
      </c>
      <c r="F100" s="9">
        <f>'7-2017'!F10</f>
        <v>0</v>
      </c>
      <c r="G100" s="9">
        <f>'7-2017'!G10</f>
        <v>7688404</v>
      </c>
      <c r="H100" s="9">
        <f>'7-2017'!H10</f>
        <v>286000</v>
      </c>
      <c r="I100" s="9">
        <f>(F100+G100)-H100</f>
        <v>7402404</v>
      </c>
    </row>
    <row r="104" spans="5:10" ht="18">
      <c r="E104" s="216" t="s">
        <v>1</v>
      </c>
      <c r="F104" s="217"/>
      <c r="G104" s="217"/>
      <c r="H104" s="217"/>
      <c r="I104" s="218"/>
      <c r="J104" s="33" t="s">
        <v>424</v>
      </c>
    </row>
    <row r="105" spans="5:9" ht="18">
      <c r="E105" s="204" t="s">
        <v>16</v>
      </c>
      <c r="F105" s="207" t="s">
        <v>19</v>
      </c>
      <c r="G105" s="208"/>
      <c r="H105" s="209" t="s">
        <v>17</v>
      </c>
      <c r="I105" s="202" t="s">
        <v>8</v>
      </c>
    </row>
    <row r="106" spans="5:9" ht="18">
      <c r="E106" s="205"/>
      <c r="F106" s="213">
        <f>F108+G108</f>
        <v>853985761</v>
      </c>
      <c r="G106" s="214"/>
      <c r="H106" s="210"/>
      <c r="I106" s="212"/>
    </row>
    <row r="107" spans="5:9" ht="18">
      <c r="E107" s="205"/>
      <c r="F107" s="66" t="s">
        <v>28</v>
      </c>
      <c r="G107" s="66" t="s">
        <v>25</v>
      </c>
      <c r="H107" s="211"/>
      <c r="I107" s="203"/>
    </row>
    <row r="108" spans="5:9" ht="18">
      <c r="E108" s="206"/>
      <c r="F108" s="63">
        <f>SUM(F109:F113)</f>
        <v>216335829</v>
      </c>
      <c r="G108" s="63">
        <f>SUM(G109:G113)</f>
        <v>637649932</v>
      </c>
      <c r="H108" s="65">
        <f>SUM(H109:H113)</f>
        <v>176065837</v>
      </c>
      <c r="I108" s="64">
        <f>SUM(I109:I113)</f>
        <v>677919924</v>
      </c>
    </row>
    <row r="109" spans="5:9" ht="18.75">
      <c r="E109" s="10" t="s">
        <v>12</v>
      </c>
      <c r="F109" s="9">
        <f>'8-2017'!F6</f>
        <v>209920000</v>
      </c>
      <c r="G109" s="9">
        <f>'8-2017'!G6</f>
        <v>403222558</v>
      </c>
      <c r="H109" s="9">
        <f>'8-2017'!H6</f>
        <v>175999837</v>
      </c>
      <c r="I109" s="9">
        <f>(F109+G109)-H109</f>
        <v>437142721</v>
      </c>
    </row>
    <row r="110" spans="5:9" ht="18.75">
      <c r="E110" s="10" t="s">
        <v>9</v>
      </c>
      <c r="F110" s="9">
        <f>'8-2017'!F7</f>
        <v>0</v>
      </c>
      <c r="G110" s="9">
        <f>'8-2017'!G7</f>
        <v>2500000</v>
      </c>
      <c r="H110" s="9">
        <f>'8-2017'!H7</f>
        <v>0</v>
      </c>
      <c r="I110" s="9">
        <f>(F110+G110)-H110</f>
        <v>2500000</v>
      </c>
    </row>
    <row r="111" spans="5:9" ht="18.75">
      <c r="E111" s="10" t="s">
        <v>68</v>
      </c>
      <c r="F111" s="9">
        <f>'8-2017'!F8</f>
        <v>6350000</v>
      </c>
      <c r="G111" s="9">
        <f>'8-2017'!G8</f>
        <v>43074970</v>
      </c>
      <c r="H111" s="9">
        <f>'8-2017'!H8</f>
        <v>0</v>
      </c>
      <c r="I111" s="9">
        <f>(F111+G111)-H111</f>
        <v>49424970</v>
      </c>
    </row>
    <row r="112" spans="5:9" ht="57">
      <c r="E112" s="10" t="s">
        <v>10</v>
      </c>
      <c r="F112" s="9">
        <f>'8-2017'!F9</f>
        <v>0</v>
      </c>
      <c r="G112" s="9">
        <f>'8-2017'!G9</f>
        <v>181450000</v>
      </c>
      <c r="H112" s="9">
        <f>'8-2017'!H9</f>
        <v>0</v>
      </c>
      <c r="I112" s="9">
        <f>(F112+G112)-H112</f>
        <v>181450000</v>
      </c>
    </row>
    <row r="113" spans="5:9" ht="18.75">
      <c r="E113" s="10" t="s">
        <v>18</v>
      </c>
      <c r="F113" s="9">
        <f>'8-2017'!F10</f>
        <v>65829</v>
      </c>
      <c r="G113" s="9">
        <f>'8-2017'!G10</f>
        <v>7402404</v>
      </c>
      <c r="H113" s="9">
        <f>'8-2017'!H10</f>
        <v>66000</v>
      </c>
      <c r="I113" s="9">
        <f>(F113+G113)-H113</f>
        <v>7402233</v>
      </c>
    </row>
    <row r="116" spans="5:9" ht="18">
      <c r="E116" s="216" t="s">
        <v>1</v>
      </c>
      <c r="F116" s="217"/>
      <c r="G116" s="217"/>
      <c r="H116" s="217"/>
      <c r="I116" s="218"/>
    </row>
    <row r="117" spans="5:9" ht="18">
      <c r="E117" s="204" t="s">
        <v>16</v>
      </c>
      <c r="F117" s="207" t="s">
        <v>19</v>
      </c>
      <c r="G117" s="208"/>
      <c r="H117" s="209" t="s">
        <v>17</v>
      </c>
      <c r="I117" s="202" t="s">
        <v>8</v>
      </c>
    </row>
    <row r="118" spans="5:9" ht="18">
      <c r="E118" s="205"/>
      <c r="F118" s="213">
        <f>F120+G120</f>
        <v>765050992</v>
      </c>
      <c r="G118" s="214"/>
      <c r="H118" s="210"/>
      <c r="I118" s="212"/>
    </row>
    <row r="119" spans="5:9" ht="18">
      <c r="E119" s="205"/>
      <c r="F119" s="66" t="s">
        <v>31</v>
      </c>
      <c r="G119" s="66" t="s">
        <v>24</v>
      </c>
      <c r="H119" s="211"/>
      <c r="I119" s="203"/>
    </row>
    <row r="120" spans="5:9" ht="18">
      <c r="E120" s="206"/>
      <c r="F120" s="63">
        <f>SUM(F121:F125)</f>
        <v>87131068</v>
      </c>
      <c r="G120" s="63">
        <f>SUM(G121:G125)</f>
        <v>677919924</v>
      </c>
      <c r="H120" s="65">
        <f>SUM(H121:H125)</f>
        <v>200200420</v>
      </c>
      <c r="I120" s="64">
        <f>SUM(I121:I125)</f>
        <v>564850572</v>
      </c>
    </row>
    <row r="121" spans="5:9" ht="18.75">
      <c r="E121" s="10" t="s">
        <v>12</v>
      </c>
      <c r="F121" s="9">
        <f>'9-2017'!F6</f>
        <v>9200000</v>
      </c>
      <c r="G121" s="9">
        <f>'9-2017'!G6</f>
        <v>437142721</v>
      </c>
      <c r="H121" s="9">
        <f>'9-2017'!H6</f>
        <v>117569220</v>
      </c>
      <c r="I121" s="9">
        <f>(F121+G121)-H121</f>
        <v>328773501</v>
      </c>
    </row>
    <row r="122" spans="5:9" ht="18.75">
      <c r="E122" s="10" t="s">
        <v>9</v>
      </c>
      <c r="F122" s="9">
        <f>'9-2017'!F7</f>
        <v>0</v>
      </c>
      <c r="G122" s="9">
        <f>'9-2017'!G7</f>
        <v>2500000</v>
      </c>
      <c r="H122" s="9">
        <f>'9-2017'!H7</f>
        <v>0</v>
      </c>
      <c r="I122" s="9">
        <f>(F122+G122)-H122</f>
        <v>2500000</v>
      </c>
    </row>
    <row r="123" spans="5:9" ht="18.75">
      <c r="E123" s="10" t="s">
        <v>68</v>
      </c>
      <c r="F123" s="9">
        <f>'9-2017'!F8</f>
        <v>77859008</v>
      </c>
      <c r="G123" s="9">
        <f>'9-2017'!G8</f>
        <v>49424970</v>
      </c>
      <c r="H123" s="9">
        <f>'9-2017'!H8</f>
        <v>82543200</v>
      </c>
      <c r="I123" s="9">
        <f>(F123+G123)-H123</f>
        <v>44740778</v>
      </c>
    </row>
    <row r="124" spans="5:9" ht="57">
      <c r="E124" s="10" t="s">
        <v>10</v>
      </c>
      <c r="F124" s="9">
        <f>'9-2017'!F9</f>
        <v>0</v>
      </c>
      <c r="G124" s="9">
        <f>'9-2017'!G9</f>
        <v>181450000</v>
      </c>
      <c r="H124" s="9">
        <f>'9-2017'!H9</f>
        <v>0</v>
      </c>
      <c r="I124" s="9">
        <f>(F124+G124)-H124</f>
        <v>181450000</v>
      </c>
    </row>
    <row r="125" spans="5:9" ht="18.75">
      <c r="E125" s="10" t="s">
        <v>18</v>
      </c>
      <c r="F125" s="9">
        <f>'9-2017'!F10</f>
        <v>72060</v>
      </c>
      <c r="G125" s="9">
        <f>'9-2017'!G10</f>
        <v>7402233</v>
      </c>
      <c r="H125" s="9">
        <f>'9-2017'!H10</f>
        <v>88000</v>
      </c>
      <c r="I125" s="9">
        <f>(F125+G125)-H125</f>
        <v>7386293</v>
      </c>
    </row>
    <row r="128" spans="5:9" ht="18">
      <c r="E128" s="216" t="s">
        <v>1</v>
      </c>
      <c r="F128" s="217"/>
      <c r="G128" s="217"/>
      <c r="H128" s="217"/>
      <c r="I128" s="218"/>
    </row>
    <row r="129" spans="5:9" ht="18">
      <c r="E129" s="204" t="s">
        <v>16</v>
      </c>
      <c r="F129" s="207" t="s">
        <v>19</v>
      </c>
      <c r="G129" s="208"/>
      <c r="H129" s="209" t="s">
        <v>17</v>
      </c>
      <c r="I129" s="202" t="s">
        <v>8</v>
      </c>
    </row>
    <row r="130" spans="5:9" ht="18">
      <c r="E130" s="205"/>
      <c r="F130" s="213">
        <f>F132+G132</f>
        <v>727671003</v>
      </c>
      <c r="G130" s="214"/>
      <c r="H130" s="210"/>
      <c r="I130" s="212"/>
    </row>
    <row r="131" spans="5:9" ht="18">
      <c r="E131" s="205"/>
      <c r="F131" s="66" t="s">
        <v>33</v>
      </c>
      <c r="G131" s="66" t="s">
        <v>23</v>
      </c>
      <c r="H131" s="211"/>
      <c r="I131" s="203"/>
    </row>
    <row r="132" spans="5:9" ht="18">
      <c r="E132" s="206"/>
      <c r="F132" s="63">
        <f>SUM(F133:F137)</f>
        <v>162820431</v>
      </c>
      <c r="G132" s="63">
        <f>SUM(G133:G137)</f>
        <v>564850572</v>
      </c>
      <c r="H132" s="65">
        <f>SUM(H133:H137)</f>
        <v>31450000</v>
      </c>
      <c r="I132" s="64">
        <f>SUM(I133:I137)</f>
        <v>696221003</v>
      </c>
    </row>
    <row r="133" spans="5:9" ht="18.75">
      <c r="E133" s="10" t="s">
        <v>12</v>
      </c>
      <c r="F133" s="9">
        <f>'10-2017'!F6</f>
        <v>94250000</v>
      </c>
      <c r="G133" s="9">
        <f>'10-2017'!G6</f>
        <v>328773501</v>
      </c>
      <c r="H133" s="9">
        <f>'10-2017'!H6</f>
        <v>0</v>
      </c>
      <c r="I133" s="9">
        <f>(F133+G133)-H133</f>
        <v>423023501</v>
      </c>
    </row>
    <row r="134" spans="5:9" ht="18.75">
      <c r="E134" s="10" t="s">
        <v>9</v>
      </c>
      <c r="F134" s="9">
        <f>'10-2017'!F7</f>
        <v>0</v>
      </c>
      <c r="G134" s="9">
        <f>'10-2017'!G7</f>
        <v>2500000</v>
      </c>
      <c r="H134" s="9">
        <f>'10-2017'!H7</f>
        <v>0</v>
      </c>
      <c r="I134" s="9">
        <f>(F134+G134)-H134</f>
        <v>2500000</v>
      </c>
    </row>
    <row r="135" spans="5:9" ht="18.75">
      <c r="E135" s="10" t="s">
        <v>68</v>
      </c>
      <c r="F135" s="9">
        <f>'10-2017'!F8</f>
        <v>39498000</v>
      </c>
      <c r="G135" s="9">
        <f>'10-2017'!G8</f>
        <v>44740778</v>
      </c>
      <c r="H135" s="9">
        <f>'10-2017'!H8</f>
        <v>31450000</v>
      </c>
      <c r="I135" s="9">
        <f>(F135+G135)-H135</f>
        <v>52788778</v>
      </c>
    </row>
    <row r="136" spans="5:9" ht="57">
      <c r="E136" s="10" t="s">
        <v>10</v>
      </c>
      <c r="F136" s="9">
        <f>'10-2017'!F9</f>
        <v>0</v>
      </c>
      <c r="G136" s="9">
        <f>'10-2017'!G9</f>
        <v>181450000</v>
      </c>
      <c r="H136" s="9">
        <f>'10-2017'!H9</f>
        <v>0</v>
      </c>
      <c r="I136" s="9">
        <f>(F136+G136)-H136</f>
        <v>181450000</v>
      </c>
    </row>
    <row r="137" spans="5:9" ht="18.75">
      <c r="E137" s="10" t="s">
        <v>18</v>
      </c>
      <c r="F137" s="9">
        <f>'10-2017'!F10</f>
        <v>29072431</v>
      </c>
      <c r="G137" s="9">
        <f>'10-2017'!G10</f>
        <v>7386293</v>
      </c>
      <c r="H137" s="9">
        <f>'10-2017'!H10</f>
        <v>0</v>
      </c>
      <c r="I137" s="9">
        <f>(F137+G137)-H137</f>
        <v>36458724</v>
      </c>
    </row>
    <row r="141" spans="5:9" ht="18">
      <c r="E141" s="216" t="s">
        <v>1</v>
      </c>
      <c r="F141" s="217"/>
      <c r="G141" s="217"/>
      <c r="H141" s="217"/>
      <c r="I141" s="218"/>
    </row>
    <row r="142" spans="5:9" ht="18">
      <c r="E142" s="204" t="s">
        <v>16</v>
      </c>
      <c r="F142" s="207" t="s">
        <v>19</v>
      </c>
      <c r="G142" s="208"/>
      <c r="H142" s="209" t="s">
        <v>17</v>
      </c>
      <c r="I142" s="202" t="s">
        <v>8</v>
      </c>
    </row>
    <row r="143" spans="5:9" ht="18">
      <c r="E143" s="205"/>
      <c r="F143" s="213">
        <f>F145+G145</f>
        <v>747312511</v>
      </c>
      <c r="G143" s="214"/>
      <c r="H143" s="210"/>
      <c r="I143" s="212"/>
    </row>
    <row r="144" spans="5:9" ht="18">
      <c r="E144" s="205"/>
      <c r="F144" s="66" t="s">
        <v>34</v>
      </c>
      <c r="G144" s="66" t="s">
        <v>32</v>
      </c>
      <c r="H144" s="211"/>
      <c r="I144" s="203"/>
    </row>
    <row r="145" spans="5:9" ht="18">
      <c r="E145" s="206"/>
      <c r="F145" s="63">
        <f>SUM(F146:F150)</f>
        <v>51091508</v>
      </c>
      <c r="G145" s="63">
        <f>SUM(G146:G150)</f>
        <v>696221003</v>
      </c>
      <c r="H145" s="65">
        <f>SUM(H146:H150)</f>
        <v>129131717</v>
      </c>
      <c r="I145" s="64">
        <f>SUM(I146:I150)</f>
        <v>618180794</v>
      </c>
    </row>
    <row r="146" spans="5:9" ht="18.75">
      <c r="E146" s="10" t="s">
        <v>12</v>
      </c>
      <c r="F146" s="9">
        <f>'11-2017'!F6</f>
        <v>49300000</v>
      </c>
      <c r="G146" s="9">
        <f>'11-2017'!G6</f>
        <v>423023501</v>
      </c>
      <c r="H146" s="9">
        <f>'11-2017'!H6</f>
        <v>129088742</v>
      </c>
      <c r="I146" s="9">
        <f>(F146+G146)-H146</f>
        <v>343234759</v>
      </c>
    </row>
    <row r="147" spans="5:9" ht="18.75">
      <c r="E147" s="10" t="s">
        <v>9</v>
      </c>
      <c r="F147" s="9">
        <f>'11-2017'!F7</f>
        <v>0</v>
      </c>
      <c r="G147" s="9">
        <f>'11-2017'!G7</f>
        <v>2500000</v>
      </c>
      <c r="H147" s="9">
        <f>'11-2017'!H7</f>
        <v>0</v>
      </c>
      <c r="I147" s="9">
        <f>(F147+G147)-H147</f>
        <v>2500000</v>
      </c>
    </row>
    <row r="148" spans="5:9" ht="18.75">
      <c r="E148" s="10" t="s">
        <v>68</v>
      </c>
      <c r="F148" s="9">
        <f>'11-2017'!F8</f>
        <v>1750000</v>
      </c>
      <c r="G148" s="9">
        <f>'11-2017'!G8</f>
        <v>52788778</v>
      </c>
      <c r="H148" s="9">
        <f>'11-2017'!H8</f>
        <v>0</v>
      </c>
      <c r="I148" s="9">
        <f>(F148+G148)-H148</f>
        <v>54538778</v>
      </c>
    </row>
    <row r="149" spans="5:9" ht="57">
      <c r="E149" s="10" t="s">
        <v>10</v>
      </c>
      <c r="F149" s="9">
        <f>'11-2017'!F9</f>
        <v>0</v>
      </c>
      <c r="G149" s="9">
        <f>'11-2017'!G9</f>
        <v>181450000</v>
      </c>
      <c r="H149" s="9">
        <f>'11-2017'!H9</f>
        <v>0</v>
      </c>
      <c r="I149" s="9">
        <f>(F149+G149)-H149</f>
        <v>181450000</v>
      </c>
    </row>
    <row r="150" spans="5:9" ht="18.75">
      <c r="E150" s="10" t="s">
        <v>18</v>
      </c>
      <c r="F150" s="9">
        <f>'11-2017'!F10</f>
        <v>41508</v>
      </c>
      <c r="G150" s="9">
        <f>'11-2017'!G10</f>
        <v>36458724</v>
      </c>
      <c r="H150" s="9">
        <f>'11-2017'!H10</f>
        <v>42975</v>
      </c>
      <c r="I150" s="9">
        <f>(F150+G150)-H150</f>
        <v>36457257</v>
      </c>
    </row>
    <row r="154" spans="5:9" ht="18">
      <c r="E154" s="216" t="s">
        <v>1</v>
      </c>
      <c r="F154" s="217"/>
      <c r="G154" s="217"/>
      <c r="H154" s="217"/>
      <c r="I154" s="218"/>
    </row>
    <row r="155" spans="5:9" ht="18">
      <c r="E155" s="204" t="s">
        <v>16</v>
      </c>
      <c r="F155" s="207" t="s">
        <v>19</v>
      </c>
      <c r="G155" s="208"/>
      <c r="H155" s="209" t="s">
        <v>17</v>
      </c>
      <c r="I155" s="202" t="s">
        <v>8</v>
      </c>
    </row>
    <row r="156" spans="5:9" ht="18">
      <c r="E156" s="205"/>
      <c r="F156" s="213">
        <f>F158+G158</f>
        <v>626361436</v>
      </c>
      <c r="G156" s="214"/>
      <c r="H156" s="210"/>
      <c r="I156" s="212"/>
    </row>
    <row r="157" spans="5:9" ht="18">
      <c r="E157" s="205"/>
      <c r="F157" s="66" t="s">
        <v>35</v>
      </c>
      <c r="G157" s="66" t="s">
        <v>22</v>
      </c>
      <c r="H157" s="211"/>
      <c r="I157" s="203"/>
    </row>
    <row r="158" spans="5:9" ht="18">
      <c r="E158" s="206"/>
      <c r="F158" s="63">
        <f>SUM(F159:F163)</f>
        <v>8180642</v>
      </c>
      <c r="G158" s="63">
        <f>SUM(G159:G163)</f>
        <v>618180794</v>
      </c>
      <c r="H158" s="65">
        <f>SUM(H159:H163)</f>
        <v>5930800</v>
      </c>
      <c r="I158" s="64">
        <f>SUM(I159:I163)</f>
        <v>620430636</v>
      </c>
    </row>
    <row r="159" spans="5:9" ht="18.75">
      <c r="E159" s="10" t="s">
        <v>12</v>
      </c>
      <c r="F159" s="9">
        <f>'12-2017'!F6</f>
        <v>5200000</v>
      </c>
      <c r="G159" s="9">
        <f>'12-2017'!G6</f>
        <v>343234759</v>
      </c>
      <c r="H159" s="9">
        <f>'12-2017'!H6</f>
        <v>5908800</v>
      </c>
      <c r="I159" s="9">
        <f>(F159+G159)-H159</f>
        <v>342525959</v>
      </c>
    </row>
    <row r="160" spans="5:9" ht="18.75">
      <c r="E160" s="10" t="s">
        <v>9</v>
      </c>
      <c r="F160" s="9">
        <f>'12-2017'!F7</f>
        <v>0</v>
      </c>
      <c r="G160" s="9">
        <f>'12-2017'!G7</f>
        <v>2500000</v>
      </c>
      <c r="H160" s="9">
        <f>'12-2017'!H7</f>
        <v>0</v>
      </c>
      <c r="I160" s="9">
        <f>(F160+G160)-H160</f>
        <v>2500000</v>
      </c>
    </row>
    <row r="161" spans="5:9" ht="18.75">
      <c r="E161" s="10" t="s">
        <v>68</v>
      </c>
      <c r="F161" s="9">
        <f>'12-2017'!F8</f>
        <v>2950000</v>
      </c>
      <c r="G161" s="9">
        <f>'12-2017'!G8</f>
        <v>54538778</v>
      </c>
      <c r="H161" s="9">
        <f>'12-2017'!H8</f>
        <v>0</v>
      </c>
      <c r="I161" s="9">
        <f>(F161+G161)-H161</f>
        <v>57488778</v>
      </c>
    </row>
    <row r="162" spans="5:9" ht="57">
      <c r="E162" s="10" t="s">
        <v>10</v>
      </c>
      <c r="F162" s="9">
        <f>'12-2017'!F9</f>
        <v>0</v>
      </c>
      <c r="G162" s="9">
        <f>'12-2017'!G9</f>
        <v>181450000</v>
      </c>
      <c r="H162" s="9">
        <f>'12-2017'!H9</f>
        <v>0</v>
      </c>
      <c r="I162" s="9">
        <f>(F162+G162)-H162</f>
        <v>181450000</v>
      </c>
    </row>
    <row r="163" spans="5:9" ht="18.75">
      <c r="E163" s="10" t="s">
        <v>18</v>
      </c>
      <c r="F163" s="9">
        <f>'12-2017'!F10</f>
        <v>30642</v>
      </c>
      <c r="G163" s="9">
        <f>'12-2017'!G10</f>
        <v>36457257</v>
      </c>
      <c r="H163" s="9">
        <f>'12-2017'!H10</f>
        <v>22000</v>
      </c>
      <c r="I163" s="9">
        <f>(F163+G163)-H163</f>
        <v>36465899</v>
      </c>
    </row>
  </sheetData>
  <sheetProtection/>
  <mergeCells count="78">
    <mergeCell ref="E1:I1"/>
    <mergeCell ref="E2:E5"/>
    <mergeCell ref="F2:G2"/>
    <mergeCell ref="F3:G3"/>
    <mergeCell ref="H2:H4"/>
    <mergeCell ref="I2:I4"/>
    <mergeCell ref="E128:I128"/>
    <mergeCell ref="E129:E132"/>
    <mergeCell ref="F129:G129"/>
    <mergeCell ref="H129:H131"/>
    <mergeCell ref="I129:I131"/>
    <mergeCell ref="F130:G130"/>
    <mergeCell ref="E116:I116"/>
    <mergeCell ref="E117:E120"/>
    <mergeCell ref="F117:G117"/>
    <mergeCell ref="H117:H119"/>
    <mergeCell ref="I117:I119"/>
    <mergeCell ref="F118:G118"/>
    <mergeCell ref="E104:I104"/>
    <mergeCell ref="E105:E108"/>
    <mergeCell ref="F105:G105"/>
    <mergeCell ref="H105:H107"/>
    <mergeCell ref="I105:I107"/>
    <mergeCell ref="F106:G106"/>
    <mergeCell ref="E91:I91"/>
    <mergeCell ref="E92:E95"/>
    <mergeCell ref="F92:G92"/>
    <mergeCell ref="H92:H94"/>
    <mergeCell ref="I92:I94"/>
    <mergeCell ref="F93:G93"/>
    <mergeCell ref="E79:I79"/>
    <mergeCell ref="E80:E83"/>
    <mergeCell ref="F80:G80"/>
    <mergeCell ref="H80:H82"/>
    <mergeCell ref="I80:I82"/>
    <mergeCell ref="F81:G81"/>
    <mergeCell ref="H18:H20"/>
    <mergeCell ref="I18:I20"/>
    <mergeCell ref="F19:G19"/>
    <mergeCell ref="E41:I41"/>
    <mergeCell ref="E29:I29"/>
    <mergeCell ref="E17:I17"/>
    <mergeCell ref="E18:E21"/>
    <mergeCell ref="F18:G18"/>
    <mergeCell ref="E42:E45"/>
    <mergeCell ref="F42:G42"/>
    <mergeCell ref="H42:H44"/>
    <mergeCell ref="I42:I44"/>
    <mergeCell ref="F43:G43"/>
    <mergeCell ref="E30:E33"/>
    <mergeCell ref="F30:G30"/>
    <mergeCell ref="H30:H32"/>
    <mergeCell ref="I30:I32"/>
    <mergeCell ref="F31:G31"/>
    <mergeCell ref="E54:I54"/>
    <mergeCell ref="E55:E58"/>
    <mergeCell ref="F55:G55"/>
    <mergeCell ref="H55:H57"/>
    <mergeCell ref="I55:I57"/>
    <mergeCell ref="F56:G56"/>
    <mergeCell ref="E67:I67"/>
    <mergeCell ref="E68:E71"/>
    <mergeCell ref="F68:G68"/>
    <mergeCell ref="H68:H70"/>
    <mergeCell ref="I68:I70"/>
    <mergeCell ref="F69:G69"/>
    <mergeCell ref="E141:I141"/>
    <mergeCell ref="E142:E145"/>
    <mergeCell ref="F142:G142"/>
    <mergeCell ref="H142:H144"/>
    <mergeCell ref="I142:I144"/>
    <mergeCell ref="F143:G143"/>
    <mergeCell ref="E154:I154"/>
    <mergeCell ref="E155:E158"/>
    <mergeCell ref="F155:G155"/>
    <mergeCell ref="H155:H157"/>
    <mergeCell ref="I155:I157"/>
    <mergeCell ref="F156:G156"/>
  </mergeCells>
  <dataValidations count="3">
    <dataValidation type="list" allowBlank="1" showInputMessage="1" showErrorMessage="1" promptTitle="Chuyển Khoản, Tiền Mặt" sqref="I14:I16 I89:I90 I77:I78 I64:I66 I51:I53 I39:I40 I27:I28">
      <formula1>'Tổng kết 2017'!#REF!</formula1>
    </dataValidation>
    <dataValidation type="list" allowBlank="1" showInputMessage="1" sqref="H12:H16 H89:H90 H77:H78 H64:H66 H51:H53 H39:H40 H27:H28">
      <formula1>$E$6:$E$9</formula1>
    </dataValidation>
    <dataValidation type="list" allowBlank="1" showInputMessage="1" sqref="I12:I13">
      <formula1>"Tiền Mặt, Chuyển Khoản"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8"/>
  <sheetViews>
    <sheetView zoomScale="85" zoomScaleNormal="85" zoomScalePageLayoutView="0" workbookViewId="0" topLeftCell="F1">
      <selection activeCell="J6" sqref="J6:J10"/>
    </sheetView>
  </sheetViews>
  <sheetFormatPr defaultColWidth="9.140625" defaultRowHeight="12.75" outlineLevelRow="1" outlineLevelCol="1"/>
  <cols>
    <col min="1" max="1" width="6.28125" style="82" bestFit="1" customWidth="1"/>
    <col min="2" max="2" width="5.8515625" style="82" bestFit="1" customWidth="1"/>
    <col min="3" max="3" width="15.7109375" style="85" bestFit="1" customWidth="1"/>
    <col min="4" max="4" width="36.7109375" style="86" customWidth="1"/>
    <col min="5" max="5" width="40.28125" style="87" customWidth="1"/>
    <col min="6" max="6" width="28.140625" style="88" bestFit="1" customWidth="1" outlineLevel="1"/>
    <col min="7" max="7" width="28.00390625" style="88" bestFit="1" customWidth="1" outlineLevel="1"/>
    <col min="8" max="8" width="32.140625" style="89" customWidth="1" outlineLevel="1"/>
    <col min="9" max="9" width="35.8515625" style="89" customWidth="1" outlineLevel="1"/>
    <col min="10" max="10" width="51.7109375" style="82" customWidth="1"/>
    <col min="11" max="11" width="50.57421875" style="82" customWidth="1"/>
    <col min="12" max="16384" width="9.140625" style="82" customWidth="1"/>
  </cols>
  <sheetData>
    <row r="1" spans="3:10" s="74" customFormat="1" ht="30.75" customHeight="1">
      <c r="C1" s="75"/>
      <c r="D1" s="76"/>
      <c r="E1" s="216" t="s">
        <v>1</v>
      </c>
      <c r="F1" s="217"/>
      <c r="G1" s="217"/>
      <c r="H1" s="217"/>
      <c r="I1" s="218"/>
      <c r="J1" s="215" t="s">
        <v>76</v>
      </c>
    </row>
    <row r="2" spans="3:10" s="74" customFormat="1" ht="40.5" customHeight="1">
      <c r="C2" s="77"/>
      <c r="D2" s="78"/>
      <c r="E2" s="204" t="s">
        <v>16</v>
      </c>
      <c r="F2" s="207" t="s">
        <v>19</v>
      </c>
      <c r="G2" s="208"/>
      <c r="H2" s="209" t="s">
        <v>17</v>
      </c>
      <c r="I2" s="202" t="s">
        <v>8</v>
      </c>
      <c r="J2" s="215"/>
    </row>
    <row r="3" spans="3:10" s="74" customFormat="1" ht="18.75">
      <c r="C3" s="77"/>
      <c r="D3" s="78"/>
      <c r="E3" s="205"/>
      <c r="F3" s="213">
        <f>F5+G5</f>
        <v>607601646</v>
      </c>
      <c r="G3" s="214"/>
      <c r="H3" s="210"/>
      <c r="I3" s="212"/>
      <c r="J3" s="215"/>
    </row>
    <row r="4" spans="3:10" s="74" customFormat="1" ht="42" customHeight="1">
      <c r="C4" s="77"/>
      <c r="D4" s="79"/>
      <c r="E4" s="205"/>
      <c r="F4" s="66" t="s">
        <v>55</v>
      </c>
      <c r="G4" s="66" t="s">
        <v>56</v>
      </c>
      <c r="H4" s="211"/>
      <c r="I4" s="203"/>
      <c r="J4" s="215"/>
    </row>
    <row r="5" spans="3:10" s="74" customFormat="1" ht="21.75" customHeight="1">
      <c r="C5" s="77"/>
      <c r="D5" s="79"/>
      <c r="E5" s="206"/>
      <c r="F5" s="63">
        <f>SUM(F6:F10)</f>
        <v>13255040</v>
      </c>
      <c r="G5" s="63">
        <f>SUM(G6:G10)</f>
        <v>594346606</v>
      </c>
      <c r="H5" s="65">
        <f>SUM(H6:H10)</f>
        <v>0</v>
      </c>
      <c r="I5" s="64">
        <f>SUM(I6:I10)</f>
        <v>607601646</v>
      </c>
      <c r="J5" s="215"/>
    </row>
    <row r="6" spans="3:10" s="74" customFormat="1" ht="19.5" customHeight="1" outlineLevel="1">
      <c r="C6" s="80"/>
      <c r="D6" s="79"/>
      <c r="E6" s="10" t="s">
        <v>12</v>
      </c>
      <c r="F6" s="9">
        <f>SUMIF(H$13:H$310,E6,F$13:F$310)</f>
        <v>0</v>
      </c>
      <c r="G6" s="9">
        <f>'1-2017'!I6</f>
        <v>388427089</v>
      </c>
      <c r="H6" s="9">
        <f>SUMIF(H$13:H$310,E6,G$13:G$310)</f>
        <v>0</v>
      </c>
      <c r="I6" s="9">
        <f>(F6+G6)-H6</f>
        <v>388427089</v>
      </c>
      <c r="J6" s="197" t="s">
        <v>1359</v>
      </c>
    </row>
    <row r="7" spans="3:10" s="74" customFormat="1" ht="18.75" outlineLevel="1">
      <c r="C7" s="80"/>
      <c r="D7" s="79"/>
      <c r="E7" s="10" t="s">
        <v>9</v>
      </c>
      <c r="F7" s="9">
        <f>SUMIF(H$13:H$310,E7,F$13:F$310)</f>
        <v>0</v>
      </c>
      <c r="G7" s="9">
        <f>'1-2017'!I7</f>
        <v>2500000</v>
      </c>
      <c r="H7" s="9">
        <f>SUMIF(H$13:H$310,E7,G$13:G$310)</f>
        <v>0</v>
      </c>
      <c r="I7" s="9">
        <f>(F7+G7)-H7</f>
        <v>2500000</v>
      </c>
      <c r="J7" s="198"/>
    </row>
    <row r="8" spans="3:10" s="74" customFormat="1" ht="18.75" outlineLevel="1">
      <c r="C8" s="80"/>
      <c r="D8" s="79"/>
      <c r="E8" s="10" t="s">
        <v>68</v>
      </c>
      <c r="F8" s="9">
        <f>SUMIF(H$13:H$310,E8,F$13:F$310)</f>
        <v>13200000</v>
      </c>
      <c r="G8" s="9">
        <f>'1-2017'!I8</f>
        <v>14224290</v>
      </c>
      <c r="H8" s="9">
        <f>SUMIF(H$13:H$310,E8,G$13:G$310)</f>
        <v>0</v>
      </c>
      <c r="I8" s="9">
        <f>(F8+G8)-H8</f>
        <v>27424290</v>
      </c>
      <c r="J8" s="198"/>
    </row>
    <row r="9" spans="3:10" s="74" customFormat="1" ht="57" outlineLevel="1">
      <c r="C9" s="80"/>
      <c r="D9" s="79"/>
      <c r="E9" s="10" t="s">
        <v>10</v>
      </c>
      <c r="F9" s="9">
        <f>SUMIF(H$13:H$310,E9,F$13:F$310)</f>
        <v>0</v>
      </c>
      <c r="G9" s="9">
        <f>'1-2017'!I9</f>
        <v>181450000</v>
      </c>
      <c r="H9" s="9">
        <f>SUMIF(H$13:H$310,E9,G$13:G$310)</f>
        <v>0</v>
      </c>
      <c r="I9" s="9">
        <f>(F9+G9)-H9</f>
        <v>181450000</v>
      </c>
      <c r="J9" s="198"/>
    </row>
    <row r="10" spans="3:10" s="74" customFormat="1" ht="18.75" outlineLevel="1">
      <c r="C10" s="80"/>
      <c r="D10" s="79"/>
      <c r="E10" s="10" t="s">
        <v>18</v>
      </c>
      <c r="F10" s="9">
        <f>SUMIF(H$13:H$310,E10,F$13:F$310)</f>
        <v>55040</v>
      </c>
      <c r="G10" s="9">
        <f>'1-2017'!I10</f>
        <v>7745227</v>
      </c>
      <c r="H10" s="9">
        <f>SUMIF(H$13:H$310,E10,G$13:G$310)</f>
        <v>0</v>
      </c>
      <c r="I10" s="9">
        <f>(F10+G10)-H10</f>
        <v>7800267</v>
      </c>
      <c r="J10" s="198"/>
    </row>
    <row r="11" spans="1:11" s="74" customFormat="1" ht="19.5" customHeight="1">
      <c r="A11" s="200" t="s">
        <v>5</v>
      </c>
      <c r="B11" s="200"/>
      <c r="C11" s="200" t="s">
        <v>0</v>
      </c>
      <c r="D11" s="199" t="s">
        <v>11</v>
      </c>
      <c r="E11" s="201" t="s">
        <v>2</v>
      </c>
      <c r="F11" s="201" t="s">
        <v>3</v>
      </c>
      <c r="G11" s="202" t="s">
        <v>13</v>
      </c>
      <c r="H11" s="72" t="s">
        <v>7</v>
      </c>
      <c r="I11" s="199" t="s">
        <v>6</v>
      </c>
      <c r="J11" s="2"/>
      <c r="K11" s="2"/>
    </row>
    <row r="12" spans="1:11" s="74" customFormat="1" ht="18.75">
      <c r="A12" s="62" t="s">
        <v>3</v>
      </c>
      <c r="B12" s="62" t="s">
        <v>4</v>
      </c>
      <c r="C12" s="200"/>
      <c r="D12" s="199"/>
      <c r="E12" s="201"/>
      <c r="F12" s="201"/>
      <c r="G12" s="203"/>
      <c r="H12" s="73"/>
      <c r="I12" s="199"/>
      <c r="J12" s="2"/>
      <c r="K12" s="3"/>
    </row>
    <row r="13" spans="1:49" s="14" customFormat="1" ht="18.75">
      <c r="A13" s="175">
        <v>1</v>
      </c>
      <c r="B13" s="176"/>
      <c r="C13" s="177">
        <v>42543</v>
      </c>
      <c r="D13" s="178" t="s">
        <v>73</v>
      </c>
      <c r="E13" s="179" t="s">
        <v>67</v>
      </c>
      <c r="F13" s="180">
        <v>500000</v>
      </c>
      <c r="G13" s="1"/>
      <c r="H13" s="5" t="s">
        <v>68</v>
      </c>
      <c r="I13" s="17"/>
      <c r="J13" s="8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4" customFormat="1" ht="38.25">
      <c r="A14" s="175">
        <v>2</v>
      </c>
      <c r="B14" s="176"/>
      <c r="C14" s="181" t="s">
        <v>75</v>
      </c>
      <c r="D14" s="178" t="s">
        <v>40</v>
      </c>
      <c r="E14" s="179" t="s">
        <v>41</v>
      </c>
      <c r="F14" s="180">
        <v>500000</v>
      </c>
      <c r="G14" s="1"/>
      <c r="H14" s="6" t="s">
        <v>68</v>
      </c>
      <c r="I14" s="12"/>
      <c r="J14" s="8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4" customFormat="1" ht="18.75">
      <c r="A15" s="175">
        <v>3</v>
      </c>
      <c r="B15" s="176"/>
      <c r="C15" s="181">
        <v>42685</v>
      </c>
      <c r="D15" s="182" t="s">
        <v>14</v>
      </c>
      <c r="E15" s="182" t="s">
        <v>15</v>
      </c>
      <c r="F15" s="180">
        <v>500000</v>
      </c>
      <c r="G15" s="1"/>
      <c r="H15" s="5" t="s">
        <v>68</v>
      </c>
      <c r="I15" s="12"/>
      <c r="J15" s="8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4" customFormat="1" ht="18.75">
      <c r="A16" s="175">
        <v>4</v>
      </c>
      <c r="B16" s="176"/>
      <c r="C16" s="181">
        <v>42738</v>
      </c>
      <c r="D16" s="178" t="s">
        <v>51</v>
      </c>
      <c r="E16" s="178" t="s">
        <v>37</v>
      </c>
      <c r="F16" s="180">
        <v>200000</v>
      </c>
      <c r="G16" s="1"/>
      <c r="H16" s="5" t="s">
        <v>68</v>
      </c>
      <c r="I16" s="12"/>
      <c r="J16" s="8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4" customFormat="1" ht="18.75">
      <c r="A17" s="175">
        <v>5</v>
      </c>
      <c r="B17" s="176"/>
      <c r="C17" s="181">
        <v>42740</v>
      </c>
      <c r="D17" s="178" t="s">
        <v>71</v>
      </c>
      <c r="E17" s="178"/>
      <c r="F17" s="180">
        <v>200000</v>
      </c>
      <c r="G17" s="1"/>
      <c r="H17" s="5" t="s">
        <v>68</v>
      </c>
      <c r="I17" s="12"/>
      <c r="J17" s="8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4" customFormat="1" ht="18.75">
      <c r="A18" s="175">
        <v>6</v>
      </c>
      <c r="B18" s="176"/>
      <c r="C18" s="181">
        <v>42753</v>
      </c>
      <c r="D18" s="178" t="s">
        <v>214</v>
      </c>
      <c r="E18" s="178"/>
      <c r="F18" s="180">
        <v>100000</v>
      </c>
      <c r="G18" s="1"/>
      <c r="H18" s="5" t="s">
        <v>68</v>
      </c>
      <c r="I18" s="12"/>
      <c r="J18" s="8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4" customFormat="1" ht="18.75">
      <c r="A19" s="175">
        <v>7</v>
      </c>
      <c r="B19" s="176"/>
      <c r="C19" s="181">
        <v>20</v>
      </c>
      <c r="D19" s="178" t="s">
        <v>226</v>
      </c>
      <c r="E19" s="178" t="s">
        <v>227</v>
      </c>
      <c r="F19" s="180">
        <v>100000</v>
      </c>
      <c r="G19" s="1"/>
      <c r="H19" s="5" t="s">
        <v>68</v>
      </c>
      <c r="I19" s="12"/>
      <c r="J19" s="8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4" customFormat="1" ht="18.75">
      <c r="A20" s="11">
        <v>8</v>
      </c>
      <c r="B20" s="4"/>
      <c r="C20" s="13">
        <v>42768</v>
      </c>
      <c r="D20" s="5" t="s">
        <v>66</v>
      </c>
      <c r="E20" s="5" t="s">
        <v>228</v>
      </c>
      <c r="F20" s="1">
        <v>2500000</v>
      </c>
      <c r="G20" s="1"/>
      <c r="H20" s="6" t="s">
        <v>68</v>
      </c>
      <c r="I20" s="12"/>
      <c r="J20" s="8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4" customFormat="1" ht="18.75">
      <c r="A21" s="11">
        <v>9</v>
      </c>
      <c r="B21" s="4"/>
      <c r="C21" s="13">
        <v>42772</v>
      </c>
      <c r="D21" s="5" t="s">
        <v>225</v>
      </c>
      <c r="E21" s="19"/>
      <c r="F21" s="1">
        <v>500000</v>
      </c>
      <c r="G21" s="1"/>
      <c r="H21" s="6" t="s">
        <v>68</v>
      </c>
      <c r="I21" s="12"/>
      <c r="J21" s="81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4" customFormat="1" ht="38.25">
      <c r="A22" s="11">
        <v>10</v>
      </c>
      <c r="B22" s="4"/>
      <c r="C22" s="13">
        <v>42772</v>
      </c>
      <c r="D22" s="5" t="s">
        <v>69</v>
      </c>
      <c r="E22" s="5" t="s">
        <v>115</v>
      </c>
      <c r="F22" s="1">
        <v>900000</v>
      </c>
      <c r="G22" s="1"/>
      <c r="H22" s="6" t="s">
        <v>68</v>
      </c>
      <c r="I22" s="12"/>
      <c r="J22" s="81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4" customFormat="1" ht="38.25">
      <c r="A23" s="11">
        <v>11</v>
      </c>
      <c r="B23" s="4"/>
      <c r="C23" s="13">
        <v>42772</v>
      </c>
      <c r="D23" s="5" t="s">
        <v>44</v>
      </c>
      <c r="E23" s="5" t="s">
        <v>115</v>
      </c>
      <c r="F23" s="1">
        <v>800000</v>
      </c>
      <c r="G23" s="1"/>
      <c r="H23" s="6" t="s">
        <v>68</v>
      </c>
      <c r="I23" s="12"/>
      <c r="J23" s="81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4" customFormat="1" ht="38.25">
      <c r="A24" s="11">
        <v>12</v>
      </c>
      <c r="B24" s="4"/>
      <c r="C24" s="13">
        <v>42772</v>
      </c>
      <c r="D24" s="5" t="s">
        <v>45</v>
      </c>
      <c r="E24" s="5" t="s">
        <v>115</v>
      </c>
      <c r="F24" s="1">
        <v>800000</v>
      </c>
      <c r="G24" s="1"/>
      <c r="H24" s="6" t="s">
        <v>68</v>
      </c>
      <c r="I24" s="7"/>
      <c r="J24" s="81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14" customFormat="1" ht="18.75">
      <c r="A25" s="11">
        <v>13</v>
      </c>
      <c r="B25" s="4"/>
      <c r="C25" s="13">
        <v>42772</v>
      </c>
      <c r="D25" s="5" t="s">
        <v>229</v>
      </c>
      <c r="E25" s="5" t="s">
        <v>230</v>
      </c>
      <c r="F25" s="1">
        <v>500000</v>
      </c>
      <c r="G25" s="1"/>
      <c r="H25" s="6" t="s">
        <v>68</v>
      </c>
      <c r="I25" s="7"/>
      <c r="J25" s="81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s="14" customFormat="1" ht="57">
      <c r="A26" s="11">
        <v>14</v>
      </c>
      <c r="B26" s="4"/>
      <c r="C26" s="13">
        <v>42773</v>
      </c>
      <c r="D26" s="5" t="s">
        <v>231</v>
      </c>
      <c r="E26" s="5" t="s">
        <v>232</v>
      </c>
      <c r="F26" s="1">
        <v>5000000</v>
      </c>
      <c r="G26" s="1"/>
      <c r="H26" s="6" t="s">
        <v>68</v>
      </c>
      <c r="I26" s="17" t="s">
        <v>129</v>
      </c>
      <c r="J26" s="8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s="14" customFormat="1" ht="57">
      <c r="A27" s="11">
        <v>15</v>
      </c>
      <c r="B27" s="4"/>
      <c r="C27" s="13">
        <v>42776</v>
      </c>
      <c r="D27" s="5" t="s">
        <v>233</v>
      </c>
      <c r="E27" s="5" t="s">
        <v>234</v>
      </c>
      <c r="F27" s="1">
        <v>100000</v>
      </c>
      <c r="G27" s="1"/>
      <c r="H27" s="5" t="s">
        <v>68</v>
      </c>
      <c r="I27" s="17"/>
      <c r="J27" s="81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9" ht="18.75">
      <c r="A28" s="11">
        <v>16</v>
      </c>
      <c r="B28" s="14"/>
      <c r="C28" s="13">
        <v>42791</v>
      </c>
      <c r="D28" s="5" t="s">
        <v>242</v>
      </c>
      <c r="E28" s="110"/>
      <c r="F28" s="1">
        <v>55040</v>
      </c>
      <c r="G28" s="15"/>
      <c r="H28" s="5" t="s">
        <v>18</v>
      </c>
      <c r="I28" s="20"/>
    </row>
  </sheetData>
  <sheetProtection/>
  <mergeCells count="15">
    <mergeCell ref="J1:J5"/>
    <mergeCell ref="J6:J10"/>
    <mergeCell ref="E1:I1"/>
    <mergeCell ref="E2:E5"/>
    <mergeCell ref="F2:G2"/>
    <mergeCell ref="H2:H4"/>
    <mergeCell ref="I2:I4"/>
    <mergeCell ref="F3:G3"/>
    <mergeCell ref="I11:I12"/>
    <mergeCell ref="A11:B11"/>
    <mergeCell ref="C11:C12"/>
    <mergeCell ref="D11:D12"/>
    <mergeCell ref="E11:E12"/>
    <mergeCell ref="F11:F12"/>
    <mergeCell ref="G11:G12"/>
  </mergeCells>
  <dataValidations count="5">
    <dataValidation type="list" allowBlank="1" showInputMessage="1" sqref="H13:H28">
      <formula1>$E$6:$E$10</formula1>
    </dataValidation>
    <dataValidation type="list" allowBlank="1" showInputMessage="1" sqref="I26:I27 I13:I23">
      <formula1>"Tiền Mặt, Chuyển Khoản"</formula1>
    </dataValidation>
    <dataValidation type="list" showInputMessage="1" showErrorMessage="1" sqref="J12">
      <formula1>$I$13:$I$27</formula1>
    </dataValidation>
    <dataValidation allowBlank="1" showInputMessage="1" sqref="K12"/>
    <dataValidation type="list" allowBlank="1" showInputMessage="1" sqref="I24:I25">
      <formula1>"Trực Tiếp, Chuyển Khoản"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49"/>
  <sheetViews>
    <sheetView zoomScale="89" zoomScaleNormal="89" zoomScalePageLayoutView="0" workbookViewId="0" topLeftCell="F1">
      <selection activeCell="J6" sqref="J6:J10"/>
    </sheetView>
  </sheetViews>
  <sheetFormatPr defaultColWidth="9.140625" defaultRowHeight="12.75" outlineLevelRow="1" outlineLevelCol="1"/>
  <cols>
    <col min="1" max="1" width="6.28125" style="82" bestFit="1" customWidth="1"/>
    <col min="2" max="2" width="5.8515625" style="82" bestFit="1" customWidth="1"/>
    <col min="3" max="3" width="16.00390625" style="85" bestFit="1" customWidth="1"/>
    <col min="4" max="4" width="32.7109375" style="86" customWidth="1"/>
    <col min="5" max="5" width="34.421875" style="87" customWidth="1"/>
    <col min="6" max="6" width="20.57421875" style="88" customWidth="1" outlineLevel="1"/>
    <col min="7" max="7" width="28.00390625" style="88" bestFit="1" customWidth="1" outlineLevel="1"/>
    <col min="8" max="8" width="32.140625" style="89" customWidth="1" outlineLevel="1"/>
    <col min="9" max="9" width="35.8515625" style="89" customWidth="1" outlineLevel="1"/>
    <col min="10" max="10" width="51.7109375" style="82" customWidth="1"/>
    <col min="11" max="11" width="50.57421875" style="82" customWidth="1"/>
    <col min="12" max="16384" width="9.140625" style="82" customWidth="1"/>
  </cols>
  <sheetData>
    <row r="1" spans="3:10" s="74" customFormat="1" ht="30.75" customHeight="1">
      <c r="C1" s="75"/>
      <c r="D1" s="76"/>
      <c r="E1" s="216" t="s">
        <v>1</v>
      </c>
      <c r="F1" s="217"/>
      <c r="G1" s="217"/>
      <c r="H1" s="217"/>
      <c r="I1" s="218"/>
      <c r="J1" s="215" t="s">
        <v>76</v>
      </c>
    </row>
    <row r="2" spans="3:10" s="74" customFormat="1" ht="40.5" customHeight="1">
      <c r="C2" s="77"/>
      <c r="D2" s="78"/>
      <c r="E2" s="204" t="s">
        <v>16</v>
      </c>
      <c r="F2" s="207" t="s">
        <v>19</v>
      </c>
      <c r="G2" s="208"/>
      <c r="H2" s="209" t="s">
        <v>17</v>
      </c>
      <c r="I2" s="202" t="s">
        <v>8</v>
      </c>
      <c r="J2" s="215"/>
    </row>
    <row r="3" spans="3:10" s="74" customFormat="1" ht="18.75">
      <c r="C3" s="77"/>
      <c r="D3" s="78"/>
      <c r="E3" s="205"/>
      <c r="F3" s="213">
        <f>F5+G5</f>
        <v>711868186</v>
      </c>
      <c r="G3" s="214"/>
      <c r="H3" s="210"/>
      <c r="I3" s="212"/>
      <c r="J3" s="215"/>
    </row>
    <row r="4" spans="3:10" s="74" customFormat="1" ht="42" customHeight="1">
      <c r="C4" s="77"/>
      <c r="D4" s="79"/>
      <c r="E4" s="205"/>
      <c r="F4" s="66" t="s">
        <v>58</v>
      </c>
      <c r="G4" s="66" t="s">
        <v>57</v>
      </c>
      <c r="H4" s="211"/>
      <c r="I4" s="203"/>
      <c r="J4" s="215"/>
    </row>
    <row r="5" spans="3:10" s="74" customFormat="1" ht="21.75" customHeight="1">
      <c r="C5" s="77"/>
      <c r="D5" s="79"/>
      <c r="E5" s="206"/>
      <c r="F5" s="63">
        <f>SUM(F6:F10)</f>
        <v>104266540</v>
      </c>
      <c r="G5" s="63">
        <f>SUM(G6:G10)</f>
        <v>607601646</v>
      </c>
      <c r="H5" s="65">
        <f>SUM(H6:H10)</f>
        <v>86982065</v>
      </c>
      <c r="I5" s="64">
        <f>SUM(I6:I10)</f>
        <v>624886121</v>
      </c>
      <c r="J5" s="215"/>
    </row>
    <row r="6" spans="3:10" s="74" customFormat="1" ht="19.5" customHeight="1" outlineLevel="1">
      <c r="C6" s="80"/>
      <c r="D6" s="79"/>
      <c r="E6" s="10" t="s">
        <v>12</v>
      </c>
      <c r="F6" s="9">
        <f>SUMIF(H$13:H$424,E6,F$13:F$424)</f>
        <v>27200000</v>
      </c>
      <c r="G6" s="9">
        <f>'2-2017'!I6</f>
        <v>388427089</v>
      </c>
      <c r="H6" s="9">
        <f>SUMIF(H$13:H$424,E6,G$13:G$424)</f>
        <v>16136400</v>
      </c>
      <c r="I6" s="9">
        <f>(F6+G6)-H6</f>
        <v>399490689</v>
      </c>
      <c r="J6" s="197" t="s">
        <v>1359</v>
      </c>
    </row>
    <row r="7" spans="3:10" s="74" customFormat="1" ht="18.75" outlineLevel="1">
      <c r="C7" s="80"/>
      <c r="D7" s="79"/>
      <c r="E7" s="10" t="s">
        <v>9</v>
      </c>
      <c r="F7" s="9">
        <f>SUMIF(H$13:H$424,E7,F$13:F$424)</f>
        <v>0</v>
      </c>
      <c r="G7" s="9">
        <f>'2-2017'!I7</f>
        <v>2500000</v>
      </c>
      <c r="H7" s="9">
        <f>SUMIF(H$13:H$424,E7,G$13:G$424)</f>
        <v>0</v>
      </c>
      <c r="I7" s="9">
        <f>(F7+G7)-H7</f>
        <v>2500000</v>
      </c>
      <c r="J7" s="198"/>
    </row>
    <row r="8" spans="3:10" s="74" customFormat="1" ht="18.75" outlineLevel="1">
      <c r="C8" s="80"/>
      <c r="D8" s="79"/>
      <c r="E8" s="10" t="s">
        <v>68</v>
      </c>
      <c r="F8" s="9">
        <f>SUMIF(H$13:H$424,E8,F$13:F$424)</f>
        <v>77010000</v>
      </c>
      <c r="G8" s="9">
        <f>'2-2017'!I8</f>
        <v>27424290</v>
      </c>
      <c r="H8" s="9">
        <f>SUMIF(H$13:H$424,E8,G$13:G$424)</f>
        <v>70669665</v>
      </c>
      <c r="I8" s="9">
        <f>(F8+G8)-H8</f>
        <v>33764625</v>
      </c>
      <c r="J8" s="198"/>
    </row>
    <row r="9" spans="3:10" s="74" customFormat="1" ht="76.5" outlineLevel="1">
      <c r="C9" s="80"/>
      <c r="D9" s="79"/>
      <c r="E9" s="10" t="s">
        <v>10</v>
      </c>
      <c r="F9" s="9">
        <f>SUMIF(H$13:H$424,E9,F$13:F$424)</f>
        <v>0</v>
      </c>
      <c r="G9" s="9">
        <f>'2-2017'!I9</f>
        <v>181450000</v>
      </c>
      <c r="H9" s="9">
        <f>SUMIF(H$13:H$424,E9,G$13:G$424)</f>
        <v>0</v>
      </c>
      <c r="I9" s="9">
        <f>(F9+G9)-H9</f>
        <v>181450000</v>
      </c>
      <c r="J9" s="198"/>
    </row>
    <row r="10" spans="3:10" s="74" customFormat="1" ht="18.75" outlineLevel="1">
      <c r="C10" s="80"/>
      <c r="D10" s="79"/>
      <c r="E10" s="10" t="s">
        <v>18</v>
      </c>
      <c r="F10" s="9">
        <f>SUMIF(H$13:H$424,E10,F$13:F$424)</f>
        <v>56540</v>
      </c>
      <c r="G10" s="9">
        <f>'2-2017'!I10</f>
        <v>7800267</v>
      </c>
      <c r="H10" s="9">
        <f>SUMIF(H$13:H$424,E10,G$13:G$424)</f>
        <v>176000</v>
      </c>
      <c r="I10" s="9">
        <f>(F10+G10)-H10</f>
        <v>7680807</v>
      </c>
      <c r="J10" s="198"/>
    </row>
    <row r="11" spans="1:11" s="74" customFormat="1" ht="19.5" customHeight="1">
      <c r="A11" s="200" t="s">
        <v>5</v>
      </c>
      <c r="B11" s="200"/>
      <c r="C11" s="200" t="s">
        <v>0</v>
      </c>
      <c r="D11" s="199" t="s">
        <v>11</v>
      </c>
      <c r="E11" s="201" t="s">
        <v>2</v>
      </c>
      <c r="F11" s="201" t="s">
        <v>3</v>
      </c>
      <c r="G11" s="202" t="s">
        <v>13</v>
      </c>
      <c r="H11" s="72" t="s">
        <v>7</v>
      </c>
      <c r="I11" s="199" t="s">
        <v>6</v>
      </c>
      <c r="J11" s="2"/>
      <c r="K11" s="2"/>
    </row>
    <row r="12" spans="1:11" s="74" customFormat="1" ht="18.75">
      <c r="A12" s="62" t="s">
        <v>3</v>
      </c>
      <c r="B12" s="62" t="s">
        <v>4</v>
      </c>
      <c r="C12" s="200"/>
      <c r="D12" s="199"/>
      <c r="E12" s="201"/>
      <c r="F12" s="201"/>
      <c r="G12" s="203"/>
      <c r="H12" s="73"/>
      <c r="I12" s="199"/>
      <c r="J12" s="2"/>
      <c r="K12" s="3"/>
    </row>
    <row r="13" spans="1:49" s="14" customFormat="1" ht="18.75">
      <c r="A13" s="175">
        <v>1</v>
      </c>
      <c r="B13" s="176"/>
      <c r="C13" s="177">
        <v>42543</v>
      </c>
      <c r="D13" s="178" t="s">
        <v>73</v>
      </c>
      <c r="E13" s="179" t="s">
        <v>67</v>
      </c>
      <c r="F13" s="180">
        <v>500000</v>
      </c>
      <c r="G13" s="1"/>
      <c r="H13" s="5" t="s">
        <v>68</v>
      </c>
      <c r="I13" s="17"/>
      <c r="J13" s="8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4" customFormat="1" ht="38.25">
      <c r="A14" s="175">
        <v>2</v>
      </c>
      <c r="B14" s="176"/>
      <c r="C14" s="181">
        <v>42570</v>
      </c>
      <c r="D14" s="178" t="s">
        <v>40</v>
      </c>
      <c r="E14" s="179" t="s">
        <v>41</v>
      </c>
      <c r="F14" s="180">
        <v>500000</v>
      </c>
      <c r="G14" s="1"/>
      <c r="H14" s="6" t="s">
        <v>68</v>
      </c>
      <c r="I14" s="12"/>
      <c r="J14" s="8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4" customFormat="1" ht="18.75">
      <c r="A15" s="175">
        <v>3</v>
      </c>
      <c r="B15" s="176"/>
      <c r="C15" s="181">
        <v>42685</v>
      </c>
      <c r="D15" s="182" t="s">
        <v>14</v>
      </c>
      <c r="E15" s="182" t="s">
        <v>15</v>
      </c>
      <c r="F15" s="180">
        <v>500000</v>
      </c>
      <c r="G15" s="1"/>
      <c r="H15" s="5" t="s">
        <v>68</v>
      </c>
      <c r="I15" s="12"/>
      <c r="J15" s="8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4" customFormat="1" ht="57">
      <c r="A16" s="175">
        <v>4</v>
      </c>
      <c r="B16" s="176"/>
      <c r="C16" s="181">
        <v>42740</v>
      </c>
      <c r="D16" s="178" t="s">
        <v>71</v>
      </c>
      <c r="E16" s="178" t="s">
        <v>378</v>
      </c>
      <c r="F16" s="180">
        <v>200000</v>
      </c>
      <c r="G16" s="1"/>
      <c r="H16" s="5" t="s">
        <v>68</v>
      </c>
      <c r="I16" s="12"/>
      <c r="J16" s="8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4" customFormat="1" ht="18.75">
      <c r="A17" s="175">
        <v>5</v>
      </c>
      <c r="B17" s="176"/>
      <c r="C17" s="181">
        <v>42753</v>
      </c>
      <c r="D17" s="178" t="s">
        <v>214</v>
      </c>
      <c r="E17" s="178"/>
      <c r="F17" s="180">
        <v>100000</v>
      </c>
      <c r="G17" s="1"/>
      <c r="H17" s="5" t="s">
        <v>68</v>
      </c>
      <c r="I17" s="12"/>
      <c r="J17" s="8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4" customFormat="1" ht="18.75">
      <c r="A18" s="175">
        <v>6</v>
      </c>
      <c r="B18" s="176"/>
      <c r="C18" s="181">
        <v>42755</v>
      </c>
      <c r="D18" s="178" t="s">
        <v>220</v>
      </c>
      <c r="E18" s="178" t="s">
        <v>221</v>
      </c>
      <c r="F18" s="180">
        <v>100000</v>
      </c>
      <c r="G18" s="1"/>
      <c r="H18" s="5" t="s">
        <v>68</v>
      </c>
      <c r="I18" s="12"/>
      <c r="J18" s="8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4" customFormat="1" ht="38.25">
      <c r="A19" s="175">
        <v>7</v>
      </c>
      <c r="B19" s="176"/>
      <c r="C19" s="181">
        <v>42772</v>
      </c>
      <c r="D19" s="178" t="s">
        <v>69</v>
      </c>
      <c r="E19" s="178" t="s">
        <v>115</v>
      </c>
      <c r="F19" s="180">
        <v>100000</v>
      </c>
      <c r="G19" s="1"/>
      <c r="H19" s="6" t="s">
        <v>12</v>
      </c>
      <c r="I19" s="12"/>
      <c r="J19" s="8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4" customFormat="1" ht="38.25">
      <c r="A20" s="175">
        <v>8</v>
      </c>
      <c r="B20" s="176"/>
      <c r="C20" s="181">
        <v>42772</v>
      </c>
      <c r="D20" s="178" t="s">
        <v>44</v>
      </c>
      <c r="E20" s="178" t="s">
        <v>115</v>
      </c>
      <c r="F20" s="180">
        <v>100000</v>
      </c>
      <c r="G20" s="1"/>
      <c r="H20" s="6" t="s">
        <v>12</v>
      </c>
      <c r="I20" s="12"/>
      <c r="J20" s="8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4" customFormat="1" ht="38.25">
      <c r="A21" s="175">
        <v>9</v>
      </c>
      <c r="B21" s="176"/>
      <c r="C21" s="181">
        <v>42772</v>
      </c>
      <c r="D21" s="178" t="s">
        <v>45</v>
      </c>
      <c r="E21" s="178" t="s">
        <v>115</v>
      </c>
      <c r="F21" s="180">
        <v>100000</v>
      </c>
      <c r="G21" s="1"/>
      <c r="H21" s="6" t="s">
        <v>12</v>
      </c>
      <c r="I21" s="12"/>
      <c r="J21" s="81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4" customFormat="1" ht="57">
      <c r="A22" s="175">
        <v>10</v>
      </c>
      <c r="B22" s="176"/>
      <c r="C22" s="181">
        <v>42776</v>
      </c>
      <c r="D22" s="178" t="s">
        <v>233</v>
      </c>
      <c r="E22" s="178" t="s">
        <v>234</v>
      </c>
      <c r="F22" s="180">
        <v>100000</v>
      </c>
      <c r="G22" s="1"/>
      <c r="H22" s="5" t="s">
        <v>68</v>
      </c>
      <c r="I22" s="12"/>
      <c r="J22" s="81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4" customFormat="1" ht="38.25">
      <c r="A23" s="175">
        <v>11</v>
      </c>
      <c r="B23" s="176"/>
      <c r="C23" s="181">
        <v>42783</v>
      </c>
      <c r="D23" s="178" t="s">
        <v>235</v>
      </c>
      <c r="E23" s="178" t="s">
        <v>236</v>
      </c>
      <c r="F23" s="180">
        <v>50000</v>
      </c>
      <c r="G23" s="1"/>
      <c r="H23" s="5" t="s">
        <v>68</v>
      </c>
      <c r="I23" s="7"/>
      <c r="J23" s="81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4" customFormat="1" ht="18.75">
      <c r="A24" s="175">
        <v>12</v>
      </c>
      <c r="B24" s="176"/>
      <c r="C24" s="181">
        <v>42783</v>
      </c>
      <c r="D24" s="178" t="s">
        <v>237</v>
      </c>
      <c r="E24" s="178" t="s">
        <v>238</v>
      </c>
      <c r="F24" s="180">
        <v>200000</v>
      </c>
      <c r="G24" s="1"/>
      <c r="H24" s="5" t="s">
        <v>12</v>
      </c>
      <c r="I24" s="7"/>
      <c r="J24" s="81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14" customFormat="1" ht="18.75">
      <c r="A25" s="175">
        <v>13</v>
      </c>
      <c r="B25" s="176"/>
      <c r="C25" s="181">
        <v>42783</v>
      </c>
      <c r="D25" s="178" t="s">
        <v>239</v>
      </c>
      <c r="E25" s="178" t="s">
        <v>238</v>
      </c>
      <c r="F25" s="180">
        <v>100000</v>
      </c>
      <c r="G25" s="1"/>
      <c r="H25" s="5" t="s">
        <v>12</v>
      </c>
      <c r="I25" s="7"/>
      <c r="J25" s="81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s="14" customFormat="1" ht="18.75">
      <c r="A26" s="111">
        <v>14</v>
      </c>
      <c r="B26" s="4"/>
      <c r="C26" s="13">
        <v>42797</v>
      </c>
      <c r="D26" s="5" t="s">
        <v>243</v>
      </c>
      <c r="E26" s="5" t="s">
        <v>244</v>
      </c>
      <c r="F26" s="1">
        <v>100000</v>
      </c>
      <c r="G26" s="1"/>
      <c r="H26" s="5" t="s">
        <v>68</v>
      </c>
      <c r="I26" s="7"/>
      <c r="J26" s="8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s="14" customFormat="1" ht="18.75">
      <c r="A27" s="111">
        <v>15</v>
      </c>
      <c r="B27" s="4"/>
      <c r="C27" s="13">
        <v>42800</v>
      </c>
      <c r="D27" s="5" t="s">
        <v>51</v>
      </c>
      <c r="E27" s="5" t="s">
        <v>37</v>
      </c>
      <c r="F27" s="1">
        <v>200000</v>
      </c>
      <c r="G27" s="1"/>
      <c r="H27" s="5" t="s">
        <v>68</v>
      </c>
      <c r="I27" s="7"/>
      <c r="J27" s="81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s="14" customFormat="1" ht="38.25">
      <c r="A28" s="111">
        <v>16</v>
      </c>
      <c r="B28" s="4"/>
      <c r="C28" s="13">
        <v>42801</v>
      </c>
      <c r="D28" s="5" t="s">
        <v>240</v>
      </c>
      <c r="E28" s="5" t="s">
        <v>383</v>
      </c>
      <c r="F28" s="1">
        <v>20000000</v>
      </c>
      <c r="G28" s="1"/>
      <c r="H28" s="5" t="s">
        <v>12</v>
      </c>
      <c r="I28" s="17" t="s">
        <v>241</v>
      </c>
      <c r="J28" s="81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:49" s="14" customFormat="1" ht="18.75">
      <c r="A29" s="111">
        <v>17</v>
      </c>
      <c r="B29" s="4"/>
      <c r="C29" s="13">
        <v>42803</v>
      </c>
      <c r="D29" s="5" t="s">
        <v>245</v>
      </c>
      <c r="E29" s="5" t="s">
        <v>246</v>
      </c>
      <c r="F29" s="1">
        <v>2000000</v>
      </c>
      <c r="G29" s="1"/>
      <c r="H29" s="5" t="s">
        <v>12</v>
      </c>
      <c r="I29" s="17" t="s">
        <v>280</v>
      </c>
      <c r="J29" s="8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s="14" customFormat="1" ht="38.25">
      <c r="A30" s="111">
        <v>18</v>
      </c>
      <c r="B30" s="4"/>
      <c r="C30" s="13">
        <v>42807</v>
      </c>
      <c r="D30" s="5" t="s">
        <v>132</v>
      </c>
      <c r="E30" s="5" t="s">
        <v>41</v>
      </c>
      <c r="F30" s="1">
        <v>2000000</v>
      </c>
      <c r="G30" s="1"/>
      <c r="H30" s="5" t="s">
        <v>68</v>
      </c>
      <c r="I30" s="17" t="s">
        <v>247</v>
      </c>
      <c r="J30" s="8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s="14" customFormat="1" ht="18.75">
      <c r="A31" s="111">
        <v>19</v>
      </c>
      <c r="B31" s="4"/>
      <c r="C31" s="13">
        <v>42807</v>
      </c>
      <c r="D31" s="5" t="s">
        <v>46</v>
      </c>
      <c r="E31" s="5"/>
      <c r="F31" s="1">
        <v>500000</v>
      </c>
      <c r="G31" s="1"/>
      <c r="H31" s="5" t="s">
        <v>68</v>
      </c>
      <c r="I31" s="17" t="s">
        <v>247</v>
      </c>
      <c r="J31" s="8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s="14" customFormat="1" ht="18.75">
      <c r="A32" s="111">
        <v>20</v>
      </c>
      <c r="B32" s="4"/>
      <c r="C32" s="13">
        <v>42807</v>
      </c>
      <c r="D32" s="5" t="s">
        <v>248</v>
      </c>
      <c r="E32" s="5" t="s">
        <v>366</v>
      </c>
      <c r="F32" s="1">
        <v>500000</v>
      </c>
      <c r="G32" s="1"/>
      <c r="H32" s="5" t="s">
        <v>68</v>
      </c>
      <c r="I32" s="17" t="s">
        <v>247</v>
      </c>
      <c r="J32" s="8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s="14" customFormat="1" ht="18.75">
      <c r="A33" s="111">
        <v>21</v>
      </c>
      <c r="B33" s="4"/>
      <c r="C33" s="13">
        <v>42807</v>
      </c>
      <c r="D33" s="6" t="s">
        <v>250</v>
      </c>
      <c r="E33" s="19"/>
      <c r="F33" s="1">
        <v>300000</v>
      </c>
      <c r="G33" s="1"/>
      <c r="H33" s="5" t="s">
        <v>68</v>
      </c>
      <c r="I33" s="17" t="s">
        <v>247</v>
      </c>
      <c r="J33" s="8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1:49" s="14" customFormat="1" ht="18.75">
      <c r="A34" s="111">
        <v>22</v>
      </c>
      <c r="B34" s="4"/>
      <c r="C34" s="13">
        <v>42807</v>
      </c>
      <c r="D34" s="6" t="s">
        <v>249</v>
      </c>
      <c r="E34" s="5"/>
      <c r="F34" s="1">
        <v>300000</v>
      </c>
      <c r="G34" s="1"/>
      <c r="H34" s="5" t="s">
        <v>68</v>
      </c>
      <c r="I34" s="17" t="s">
        <v>247</v>
      </c>
      <c r="J34" s="8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1:49" s="14" customFormat="1" ht="18.75">
      <c r="A35" s="111">
        <v>23</v>
      </c>
      <c r="B35" s="4"/>
      <c r="C35" s="13">
        <v>42808</v>
      </c>
      <c r="D35" s="5" t="s">
        <v>251</v>
      </c>
      <c r="E35" s="5"/>
      <c r="F35" s="1">
        <v>500000</v>
      </c>
      <c r="H35" s="5" t="s">
        <v>68</v>
      </c>
      <c r="I35" s="17" t="s">
        <v>247</v>
      </c>
      <c r="J35" s="81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s="14" customFormat="1" ht="18.75">
      <c r="A36" s="111">
        <v>24</v>
      </c>
      <c r="B36" s="4"/>
      <c r="C36" s="13">
        <v>42808</v>
      </c>
      <c r="D36" s="5" t="s">
        <v>252</v>
      </c>
      <c r="E36" s="6" t="s">
        <v>362</v>
      </c>
      <c r="F36" s="1">
        <v>200000</v>
      </c>
      <c r="H36" s="5" t="s">
        <v>68</v>
      </c>
      <c r="I36" s="17" t="s">
        <v>247</v>
      </c>
      <c r="J36" s="81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s="14" customFormat="1" ht="18.75">
      <c r="A37" s="111">
        <v>25</v>
      </c>
      <c r="B37" s="4"/>
      <c r="C37" s="13">
        <v>42808</v>
      </c>
      <c r="D37" s="5" t="s">
        <v>360</v>
      </c>
      <c r="E37" s="5" t="s">
        <v>265</v>
      </c>
      <c r="F37" s="1">
        <v>300000</v>
      </c>
      <c r="H37" s="5" t="s">
        <v>68</v>
      </c>
      <c r="I37" s="17" t="s">
        <v>247</v>
      </c>
      <c r="J37" s="81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s="14" customFormat="1" ht="18.75">
      <c r="A38" s="111">
        <v>26</v>
      </c>
      <c r="B38" s="4"/>
      <c r="C38" s="13">
        <v>42808</v>
      </c>
      <c r="D38" s="5" t="s">
        <v>360</v>
      </c>
      <c r="E38" s="5" t="s">
        <v>265</v>
      </c>
      <c r="F38" s="1">
        <v>200000</v>
      </c>
      <c r="H38" s="5" t="s">
        <v>12</v>
      </c>
      <c r="I38" s="17" t="s">
        <v>266</v>
      </c>
      <c r="J38" s="81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s="14" customFormat="1" ht="18.75">
      <c r="A39" s="111">
        <v>27</v>
      </c>
      <c r="B39" s="4"/>
      <c r="C39" s="13">
        <v>42808</v>
      </c>
      <c r="D39" s="6" t="s">
        <v>258</v>
      </c>
      <c r="E39" s="83" t="s">
        <v>259</v>
      </c>
      <c r="F39" s="8">
        <v>300000</v>
      </c>
      <c r="G39" s="8"/>
      <c r="H39" s="5" t="s">
        <v>68</v>
      </c>
      <c r="I39" s="17" t="s">
        <v>247</v>
      </c>
      <c r="J39" s="81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s="14" customFormat="1" ht="18.75">
      <c r="A40" s="111">
        <v>28</v>
      </c>
      <c r="B40" s="4"/>
      <c r="C40" s="13">
        <v>42808</v>
      </c>
      <c r="D40" s="5" t="s">
        <v>253</v>
      </c>
      <c r="E40" s="5" t="s">
        <v>361</v>
      </c>
      <c r="F40" s="1">
        <v>500000</v>
      </c>
      <c r="H40" s="5" t="s">
        <v>68</v>
      </c>
      <c r="I40" s="17" t="s">
        <v>247</v>
      </c>
      <c r="J40" s="81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s="14" customFormat="1" ht="18.75">
      <c r="A41" s="111">
        <v>29</v>
      </c>
      <c r="B41" s="4"/>
      <c r="C41" s="13">
        <v>42808</v>
      </c>
      <c r="D41" s="5" t="s">
        <v>254</v>
      </c>
      <c r="E41" s="5" t="s">
        <v>362</v>
      </c>
      <c r="F41" s="1">
        <v>200000</v>
      </c>
      <c r="H41" s="5" t="s">
        <v>68</v>
      </c>
      <c r="I41" s="17" t="s">
        <v>247</v>
      </c>
      <c r="J41" s="81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s="14" customFormat="1" ht="38.25">
      <c r="A42" s="111">
        <v>30</v>
      </c>
      <c r="B42" s="4"/>
      <c r="C42" s="13">
        <v>42808</v>
      </c>
      <c r="D42" s="5" t="s">
        <v>256</v>
      </c>
      <c r="E42" s="5" t="s">
        <v>362</v>
      </c>
      <c r="F42" s="1">
        <v>500000</v>
      </c>
      <c r="H42" s="5" t="s">
        <v>68</v>
      </c>
      <c r="I42" s="17" t="s">
        <v>247</v>
      </c>
      <c r="J42" s="81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s="14" customFormat="1" ht="18.75">
      <c r="A43" s="111">
        <v>31</v>
      </c>
      <c r="B43" s="4"/>
      <c r="C43" s="13">
        <v>42808</v>
      </c>
      <c r="D43" s="6" t="s">
        <v>257</v>
      </c>
      <c r="E43" s="83"/>
      <c r="F43" s="8">
        <v>1000000</v>
      </c>
      <c r="G43" s="8"/>
      <c r="H43" s="5" t="s">
        <v>68</v>
      </c>
      <c r="I43" s="17" t="s">
        <v>247</v>
      </c>
      <c r="J43" s="81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s="14" customFormat="1" ht="18.75">
      <c r="A44" s="111">
        <v>32</v>
      </c>
      <c r="B44" s="4"/>
      <c r="C44" s="13">
        <v>42808</v>
      </c>
      <c r="D44" s="5" t="s">
        <v>119</v>
      </c>
      <c r="E44" s="5" t="s">
        <v>255</v>
      </c>
      <c r="F44" s="1">
        <v>500000</v>
      </c>
      <c r="H44" s="5" t="s">
        <v>68</v>
      </c>
      <c r="I44" s="17" t="s">
        <v>247</v>
      </c>
      <c r="J44" s="81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s="14" customFormat="1" ht="18.75">
      <c r="A45" s="111">
        <v>33</v>
      </c>
      <c r="B45" s="4"/>
      <c r="C45" s="13">
        <v>42808</v>
      </c>
      <c r="D45" s="14" t="s">
        <v>260</v>
      </c>
      <c r="E45" s="6" t="s">
        <v>90</v>
      </c>
      <c r="F45" s="8">
        <v>500000</v>
      </c>
      <c r="G45" s="8"/>
      <c r="H45" s="5" t="s">
        <v>68</v>
      </c>
      <c r="I45" s="17" t="s">
        <v>247</v>
      </c>
      <c r="J45" s="81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s="14" customFormat="1" ht="76.5">
      <c r="A46" s="111">
        <v>34</v>
      </c>
      <c r="B46" s="4"/>
      <c r="C46" s="13">
        <v>42808</v>
      </c>
      <c r="D46" s="5" t="s">
        <v>262</v>
      </c>
      <c r="E46" s="19" t="s">
        <v>363</v>
      </c>
      <c r="F46" s="1">
        <v>500000</v>
      </c>
      <c r="G46" s="1"/>
      <c r="H46" s="5" t="s">
        <v>68</v>
      </c>
      <c r="I46" s="17" t="s">
        <v>247</v>
      </c>
      <c r="J46" s="81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s="14" customFormat="1" ht="18.75">
      <c r="A47" s="111">
        <v>35</v>
      </c>
      <c r="B47" s="4"/>
      <c r="C47" s="13">
        <v>42808</v>
      </c>
      <c r="D47" s="5" t="s">
        <v>263</v>
      </c>
      <c r="E47" s="5"/>
      <c r="F47" s="1">
        <v>200000</v>
      </c>
      <c r="G47" s="1"/>
      <c r="H47" s="5" t="s">
        <v>68</v>
      </c>
      <c r="I47" s="17" t="s">
        <v>247</v>
      </c>
      <c r="J47" s="81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s="14" customFormat="1" ht="38.25">
      <c r="A48" s="111">
        <v>36</v>
      </c>
      <c r="B48" s="4"/>
      <c r="C48" s="13">
        <v>42808</v>
      </c>
      <c r="D48" s="5" t="s">
        <v>264</v>
      </c>
      <c r="E48" s="5" t="s">
        <v>159</v>
      </c>
      <c r="F48" s="1">
        <v>500000</v>
      </c>
      <c r="G48" s="1"/>
      <c r="H48" s="5" t="s">
        <v>68</v>
      </c>
      <c r="I48" s="17" t="s">
        <v>247</v>
      </c>
      <c r="J48" s="81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s="14" customFormat="1" ht="18.75">
      <c r="A49" s="111">
        <v>37</v>
      </c>
      <c r="B49" s="4"/>
      <c r="C49" s="13">
        <v>42808</v>
      </c>
      <c r="D49" s="5" t="s">
        <v>261</v>
      </c>
      <c r="E49" s="19"/>
      <c r="F49" s="1">
        <v>200000</v>
      </c>
      <c r="G49" s="1"/>
      <c r="H49" s="5" t="s">
        <v>68</v>
      </c>
      <c r="I49" s="17" t="s">
        <v>247</v>
      </c>
      <c r="J49" s="81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s="14" customFormat="1" ht="38.25">
      <c r="A50" s="111">
        <v>38</v>
      </c>
      <c r="B50" s="4"/>
      <c r="C50" s="13">
        <v>42808</v>
      </c>
      <c r="D50" s="5" t="s">
        <v>275</v>
      </c>
      <c r="E50" s="5" t="s">
        <v>276</v>
      </c>
      <c r="F50" s="1">
        <v>200000</v>
      </c>
      <c r="G50" s="112"/>
      <c r="H50" s="5" t="s">
        <v>68</v>
      </c>
      <c r="I50" s="17" t="s">
        <v>247</v>
      </c>
      <c r="J50" s="81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s="14" customFormat="1" ht="18.75">
      <c r="A51" s="111">
        <v>39</v>
      </c>
      <c r="B51" s="4"/>
      <c r="C51" s="13">
        <v>42808</v>
      </c>
      <c r="D51" s="5" t="s">
        <v>267</v>
      </c>
      <c r="E51" s="5" t="s">
        <v>268</v>
      </c>
      <c r="F51" s="1">
        <v>1300000</v>
      </c>
      <c r="G51" s="1"/>
      <c r="H51" s="5" t="s">
        <v>68</v>
      </c>
      <c r="I51" s="17" t="s">
        <v>247</v>
      </c>
      <c r="J51" s="81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s="14" customFormat="1" ht="18.75">
      <c r="A52" s="111">
        <v>40</v>
      </c>
      <c r="B52" s="4"/>
      <c r="C52" s="13">
        <v>42808</v>
      </c>
      <c r="D52" s="5" t="s">
        <v>282</v>
      </c>
      <c r="E52" s="5" t="s">
        <v>104</v>
      </c>
      <c r="F52" s="1">
        <v>500000</v>
      </c>
      <c r="G52" s="1"/>
      <c r="H52" s="5" t="s">
        <v>68</v>
      </c>
      <c r="I52" s="17" t="s">
        <v>247</v>
      </c>
      <c r="J52" s="81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s="14" customFormat="1" ht="18.75">
      <c r="A53" s="111">
        <v>41</v>
      </c>
      <c r="B53" s="4"/>
      <c r="C53" s="13">
        <v>42808</v>
      </c>
      <c r="D53" s="5" t="s">
        <v>272</v>
      </c>
      <c r="E53" s="5" t="s">
        <v>273</v>
      </c>
      <c r="F53" s="1">
        <v>300000</v>
      </c>
      <c r="G53" s="1"/>
      <c r="H53" s="5" t="s">
        <v>68</v>
      </c>
      <c r="I53" s="17" t="s">
        <v>247</v>
      </c>
      <c r="J53" s="81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s="14" customFormat="1" ht="18.75">
      <c r="A54" s="111">
        <v>42</v>
      </c>
      <c r="B54" s="4"/>
      <c r="C54" s="13">
        <v>42808</v>
      </c>
      <c r="D54" s="5" t="s">
        <v>274</v>
      </c>
      <c r="E54" s="5" t="s">
        <v>273</v>
      </c>
      <c r="F54" s="1">
        <v>200000</v>
      </c>
      <c r="G54" s="1"/>
      <c r="H54" s="5" t="s">
        <v>68</v>
      </c>
      <c r="I54" s="17" t="s">
        <v>247</v>
      </c>
      <c r="J54" s="81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s="14" customFormat="1" ht="18.75">
      <c r="A55" s="111">
        <v>43</v>
      </c>
      <c r="B55" s="4"/>
      <c r="C55" s="13">
        <v>42808</v>
      </c>
      <c r="D55" s="5" t="s">
        <v>282</v>
      </c>
      <c r="E55" s="5" t="s">
        <v>104</v>
      </c>
      <c r="F55" s="1">
        <v>500000</v>
      </c>
      <c r="G55" s="1"/>
      <c r="H55" s="5" t="s">
        <v>12</v>
      </c>
      <c r="I55" s="17" t="s">
        <v>266</v>
      </c>
      <c r="J55" s="81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s="14" customFormat="1" ht="38.25">
      <c r="A56" s="111">
        <v>44</v>
      </c>
      <c r="B56" s="4"/>
      <c r="C56" s="13">
        <v>42808</v>
      </c>
      <c r="D56" s="5" t="s">
        <v>277</v>
      </c>
      <c r="E56" s="5" t="s">
        <v>281</v>
      </c>
      <c r="F56" s="1">
        <v>1000000</v>
      </c>
      <c r="G56" s="1"/>
      <c r="H56" s="5" t="s">
        <v>68</v>
      </c>
      <c r="I56" s="17" t="s">
        <v>247</v>
      </c>
      <c r="J56" s="81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s="14" customFormat="1" ht="18.75">
      <c r="A57" s="111">
        <v>45</v>
      </c>
      <c r="B57" s="4"/>
      <c r="C57" s="13">
        <v>42808</v>
      </c>
      <c r="D57" s="5" t="s">
        <v>270</v>
      </c>
      <c r="E57" s="5"/>
      <c r="F57" s="1">
        <v>300000</v>
      </c>
      <c r="G57" s="1"/>
      <c r="H57" s="5" t="s">
        <v>68</v>
      </c>
      <c r="I57" s="17" t="s">
        <v>247</v>
      </c>
      <c r="J57" s="81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s="14" customFormat="1" ht="38.25">
      <c r="A58" s="111">
        <v>46</v>
      </c>
      <c r="B58" s="4"/>
      <c r="C58" s="13">
        <v>42808</v>
      </c>
      <c r="D58" s="5" t="s">
        <v>364</v>
      </c>
      <c r="E58" s="5" t="s">
        <v>269</v>
      </c>
      <c r="F58" s="1">
        <v>500000</v>
      </c>
      <c r="G58" s="1"/>
      <c r="H58" s="5" t="s">
        <v>68</v>
      </c>
      <c r="I58" s="17" t="s">
        <v>247</v>
      </c>
      <c r="J58" s="81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49" s="14" customFormat="1" ht="38.25">
      <c r="A59" s="111">
        <v>47</v>
      </c>
      <c r="B59" s="4"/>
      <c r="C59" s="13">
        <v>42808</v>
      </c>
      <c r="D59" s="5" t="s">
        <v>271</v>
      </c>
      <c r="E59" s="5" t="s">
        <v>283</v>
      </c>
      <c r="F59" s="1">
        <v>500000</v>
      </c>
      <c r="G59" s="1"/>
      <c r="H59" s="5" t="s">
        <v>68</v>
      </c>
      <c r="I59" s="17" t="s">
        <v>247</v>
      </c>
      <c r="J59" s="81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1:49" s="14" customFormat="1" ht="18.75">
      <c r="A60" s="111">
        <v>48</v>
      </c>
      <c r="B60" s="4"/>
      <c r="C60" s="13">
        <v>42808</v>
      </c>
      <c r="D60" s="5" t="s">
        <v>139</v>
      </c>
      <c r="E60" s="5" t="s">
        <v>140</v>
      </c>
      <c r="F60" s="1">
        <v>2300000</v>
      </c>
      <c r="G60" s="1"/>
      <c r="H60" s="5" t="s">
        <v>68</v>
      </c>
      <c r="I60" s="17" t="s">
        <v>247</v>
      </c>
      <c r="J60" s="81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s="14" customFormat="1" ht="38.25">
      <c r="A61" s="111">
        <v>49</v>
      </c>
      <c r="B61" s="4"/>
      <c r="C61" s="13">
        <v>42808</v>
      </c>
      <c r="D61" s="5" t="s">
        <v>278</v>
      </c>
      <c r="E61" s="5" t="s">
        <v>279</v>
      </c>
      <c r="F61" s="1">
        <v>500000</v>
      </c>
      <c r="G61" s="1"/>
      <c r="H61" s="5" t="s">
        <v>68</v>
      </c>
      <c r="I61" s="17" t="s">
        <v>247</v>
      </c>
      <c r="J61" s="81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s="14" customFormat="1" ht="38.25">
      <c r="A62" s="111">
        <v>50</v>
      </c>
      <c r="B62" s="4"/>
      <c r="C62" s="13">
        <v>42808</v>
      </c>
      <c r="D62" s="5" t="s">
        <v>284</v>
      </c>
      <c r="E62" s="5" t="s">
        <v>285</v>
      </c>
      <c r="F62" s="1">
        <v>200000</v>
      </c>
      <c r="H62" s="5" t="s">
        <v>68</v>
      </c>
      <c r="I62" s="17" t="s">
        <v>247</v>
      </c>
      <c r="J62" s="81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49" s="14" customFormat="1" ht="57">
      <c r="A63" s="111">
        <v>51</v>
      </c>
      <c r="B63" s="4"/>
      <c r="C63" s="13">
        <v>42808</v>
      </c>
      <c r="D63" s="5" t="s">
        <v>304</v>
      </c>
      <c r="E63" s="5" t="s">
        <v>365</v>
      </c>
      <c r="F63" s="1">
        <v>5000000</v>
      </c>
      <c r="G63" s="1"/>
      <c r="H63" s="5" t="s">
        <v>68</v>
      </c>
      <c r="I63" s="17" t="s">
        <v>247</v>
      </c>
      <c r="J63" s="81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1:49" s="14" customFormat="1" ht="18.75">
      <c r="A64" s="111">
        <v>52</v>
      </c>
      <c r="B64" s="4"/>
      <c r="C64" s="13">
        <v>42808</v>
      </c>
      <c r="D64" s="5" t="s">
        <v>286</v>
      </c>
      <c r="E64" s="5"/>
      <c r="F64" s="1">
        <v>1000000</v>
      </c>
      <c r="H64" s="5" t="s">
        <v>68</v>
      </c>
      <c r="I64" s="17" t="s">
        <v>247</v>
      </c>
      <c r="J64" s="81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1:49" s="14" customFormat="1" ht="18.75">
      <c r="A65" s="111">
        <v>53</v>
      </c>
      <c r="B65" s="4"/>
      <c r="C65" s="13">
        <v>42808</v>
      </c>
      <c r="D65" s="5" t="s">
        <v>287</v>
      </c>
      <c r="E65" s="5"/>
      <c r="F65" s="1">
        <v>300000</v>
      </c>
      <c r="H65" s="5" t="s">
        <v>68</v>
      </c>
      <c r="I65" s="17" t="s">
        <v>247</v>
      </c>
      <c r="J65" s="81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1:49" s="14" customFormat="1" ht="18.75">
      <c r="A66" s="111">
        <v>54</v>
      </c>
      <c r="B66" s="4"/>
      <c r="C66" s="13">
        <v>42808</v>
      </c>
      <c r="D66" s="5" t="s">
        <v>288</v>
      </c>
      <c r="E66" s="5" t="s">
        <v>289</v>
      </c>
      <c r="F66" s="1">
        <v>200000</v>
      </c>
      <c r="H66" s="5" t="s">
        <v>68</v>
      </c>
      <c r="I66" s="17" t="s">
        <v>247</v>
      </c>
      <c r="J66" s="84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1:49" s="14" customFormat="1" ht="18.75">
      <c r="A67" s="111">
        <v>55</v>
      </c>
      <c r="B67" s="4"/>
      <c r="C67" s="13">
        <v>42808</v>
      </c>
      <c r="D67" s="5" t="s">
        <v>290</v>
      </c>
      <c r="E67" s="5" t="s">
        <v>291</v>
      </c>
      <c r="F67" s="1">
        <v>200000</v>
      </c>
      <c r="H67" s="5" t="s">
        <v>68</v>
      </c>
      <c r="I67" s="17" t="s">
        <v>247</v>
      </c>
      <c r="J67" s="84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49" s="14" customFormat="1" ht="18.75">
      <c r="A68" s="111">
        <v>56</v>
      </c>
      <c r="B68" s="4"/>
      <c r="C68" s="13">
        <v>42808</v>
      </c>
      <c r="D68" s="5" t="s">
        <v>292</v>
      </c>
      <c r="E68" s="5"/>
      <c r="F68" s="1">
        <v>500000</v>
      </c>
      <c r="H68" s="5" t="s">
        <v>68</v>
      </c>
      <c r="I68" s="17" t="s">
        <v>247</v>
      </c>
      <c r="J68" s="84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1:49" s="14" customFormat="1" ht="57">
      <c r="A69" s="111">
        <v>57</v>
      </c>
      <c r="B69" s="4"/>
      <c r="C69" s="13">
        <v>42808</v>
      </c>
      <c r="D69" s="5" t="s">
        <v>42</v>
      </c>
      <c r="E69" s="5" t="s">
        <v>367</v>
      </c>
      <c r="F69" s="1">
        <v>1000000</v>
      </c>
      <c r="H69" s="5" t="s">
        <v>68</v>
      </c>
      <c r="I69" s="17" t="s">
        <v>247</v>
      </c>
      <c r="J69" s="84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1:49" s="14" customFormat="1" ht="18.75">
      <c r="A70" s="111">
        <v>58</v>
      </c>
      <c r="B70" s="4"/>
      <c r="C70" s="13">
        <v>42808</v>
      </c>
      <c r="D70" s="5" t="s">
        <v>77</v>
      </c>
      <c r="E70" s="5" t="s">
        <v>80</v>
      </c>
      <c r="F70" s="1">
        <v>200000</v>
      </c>
      <c r="G70" s="1"/>
      <c r="H70" s="5" t="s">
        <v>68</v>
      </c>
      <c r="I70" s="17" t="s">
        <v>247</v>
      </c>
      <c r="J70" s="84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1:49" s="14" customFormat="1" ht="38.25">
      <c r="A71" s="111">
        <v>59</v>
      </c>
      <c r="B71" s="4"/>
      <c r="C71" s="13">
        <v>42809</v>
      </c>
      <c r="D71" s="5" t="s">
        <v>293</v>
      </c>
      <c r="E71" s="5"/>
      <c r="F71" s="1">
        <v>1000000</v>
      </c>
      <c r="G71" s="1"/>
      <c r="H71" s="5" t="s">
        <v>68</v>
      </c>
      <c r="I71" s="17" t="s">
        <v>247</v>
      </c>
      <c r="J71" s="84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1:49" s="14" customFormat="1" ht="18.75">
      <c r="A72" s="111">
        <v>60</v>
      </c>
      <c r="B72" s="4"/>
      <c r="C72" s="13">
        <v>42809</v>
      </c>
      <c r="D72" s="5" t="s">
        <v>295</v>
      </c>
      <c r="E72" s="5" t="s">
        <v>368</v>
      </c>
      <c r="F72" s="1">
        <v>300000</v>
      </c>
      <c r="G72" s="1"/>
      <c r="H72" s="5" t="s">
        <v>68</v>
      </c>
      <c r="I72" s="17" t="s">
        <v>247</v>
      </c>
      <c r="J72" s="81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1:49" s="14" customFormat="1" ht="38.25">
      <c r="A73" s="111">
        <v>61</v>
      </c>
      <c r="B73" s="4"/>
      <c r="C73" s="13">
        <v>42809</v>
      </c>
      <c r="D73" s="5" t="s">
        <v>79</v>
      </c>
      <c r="E73" s="5" t="s">
        <v>369</v>
      </c>
      <c r="F73" s="1">
        <v>300000</v>
      </c>
      <c r="G73" s="1"/>
      <c r="H73" s="5" t="s">
        <v>68</v>
      </c>
      <c r="I73" s="17" t="s">
        <v>247</v>
      </c>
      <c r="J73" s="81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1:49" s="14" customFormat="1" ht="38.25">
      <c r="A74" s="111">
        <v>62</v>
      </c>
      <c r="B74" s="4"/>
      <c r="C74" s="13">
        <v>42809</v>
      </c>
      <c r="D74" s="5" t="s">
        <v>294</v>
      </c>
      <c r="E74" s="5" t="s">
        <v>370</v>
      </c>
      <c r="F74" s="1">
        <v>300000</v>
      </c>
      <c r="G74" s="1"/>
      <c r="H74" s="5" t="s">
        <v>68</v>
      </c>
      <c r="I74" s="17" t="s">
        <v>247</v>
      </c>
      <c r="J74" s="81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1:49" s="14" customFormat="1" ht="18.75">
      <c r="A75" s="111">
        <v>63</v>
      </c>
      <c r="B75" s="4"/>
      <c r="C75" s="13">
        <v>42809</v>
      </c>
      <c r="D75" s="5" t="s">
        <v>296</v>
      </c>
      <c r="E75" s="5"/>
      <c r="F75" s="1">
        <v>300000</v>
      </c>
      <c r="G75" s="1"/>
      <c r="H75" s="5" t="s">
        <v>68</v>
      </c>
      <c r="I75" s="17" t="s">
        <v>247</v>
      </c>
      <c r="J75" s="81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1:49" s="14" customFormat="1" ht="18.75">
      <c r="A76" s="111">
        <v>64</v>
      </c>
      <c r="B76" s="4"/>
      <c r="C76" s="13">
        <v>42809</v>
      </c>
      <c r="D76" s="5" t="s">
        <v>371</v>
      </c>
      <c r="E76" s="5"/>
      <c r="F76" s="1">
        <v>500000</v>
      </c>
      <c r="G76" s="1"/>
      <c r="H76" s="5" t="s">
        <v>68</v>
      </c>
      <c r="I76" s="17" t="s">
        <v>247</v>
      </c>
      <c r="J76" s="81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s="14" customFormat="1" ht="18.75">
      <c r="A77" s="111">
        <v>65</v>
      </c>
      <c r="B77" s="4"/>
      <c r="C77" s="13">
        <v>42809</v>
      </c>
      <c r="D77" s="5" t="s">
        <v>372</v>
      </c>
      <c r="E77" s="5" t="s">
        <v>347</v>
      </c>
      <c r="F77" s="1">
        <v>500000</v>
      </c>
      <c r="G77" s="1"/>
      <c r="H77" s="5" t="s">
        <v>68</v>
      </c>
      <c r="I77" s="17" t="s">
        <v>247</v>
      </c>
      <c r="J77" s="81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1:49" s="14" customFormat="1" ht="18.75">
      <c r="A78" s="111">
        <v>66</v>
      </c>
      <c r="B78" s="4"/>
      <c r="C78" s="13">
        <v>42809</v>
      </c>
      <c r="D78" s="5" t="s">
        <v>373</v>
      </c>
      <c r="E78" s="5" t="s">
        <v>347</v>
      </c>
      <c r="F78" s="1">
        <v>500000</v>
      </c>
      <c r="G78" s="1"/>
      <c r="H78" s="5" t="s">
        <v>68</v>
      </c>
      <c r="I78" s="17" t="s">
        <v>247</v>
      </c>
      <c r="J78" s="81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1:49" s="14" customFormat="1" ht="18.75">
      <c r="A79" s="111">
        <v>67</v>
      </c>
      <c r="B79" s="4"/>
      <c r="C79" s="13">
        <v>42810</v>
      </c>
      <c r="D79" s="5" t="s">
        <v>50</v>
      </c>
      <c r="E79" s="5"/>
      <c r="F79" s="1">
        <v>300000</v>
      </c>
      <c r="G79" s="1"/>
      <c r="H79" s="5" t="s">
        <v>68</v>
      </c>
      <c r="I79" s="17" t="s">
        <v>247</v>
      </c>
      <c r="J79" s="81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s="14" customFormat="1" ht="18.75">
      <c r="A80" s="111">
        <v>68</v>
      </c>
      <c r="B80" s="4"/>
      <c r="C80" s="13">
        <v>42810</v>
      </c>
      <c r="D80" s="5" t="s">
        <v>298</v>
      </c>
      <c r="E80" s="5"/>
      <c r="F80" s="1">
        <v>500000</v>
      </c>
      <c r="G80" s="1"/>
      <c r="H80" s="5" t="s">
        <v>68</v>
      </c>
      <c r="I80" s="17" t="s">
        <v>247</v>
      </c>
      <c r="J80" s="81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s="14" customFormat="1" ht="57">
      <c r="A81" s="111">
        <v>69</v>
      </c>
      <c r="B81" s="4"/>
      <c r="C81" s="13">
        <v>42810</v>
      </c>
      <c r="D81" s="5" t="s">
        <v>381</v>
      </c>
      <c r="E81" s="6" t="s">
        <v>64</v>
      </c>
      <c r="F81" s="1">
        <v>500000</v>
      </c>
      <c r="H81" s="5" t="s">
        <v>68</v>
      </c>
      <c r="I81" s="17" t="s">
        <v>247</v>
      </c>
      <c r="J81" s="81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s="14" customFormat="1" ht="18.75">
      <c r="A82" s="111">
        <v>70</v>
      </c>
      <c r="B82" s="4"/>
      <c r="C82" s="13">
        <v>42810</v>
      </c>
      <c r="D82" s="5" t="s">
        <v>297</v>
      </c>
      <c r="E82" s="5"/>
      <c r="F82" s="1">
        <v>200000</v>
      </c>
      <c r="G82" s="1"/>
      <c r="H82" s="5" t="s">
        <v>68</v>
      </c>
      <c r="I82" s="17" t="s">
        <v>247</v>
      </c>
      <c r="J82" s="81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s="14" customFormat="1" ht="18.75">
      <c r="A83" s="111">
        <v>71</v>
      </c>
      <c r="B83" s="4"/>
      <c r="C83" s="13">
        <v>42810</v>
      </c>
      <c r="D83" s="5" t="s">
        <v>299</v>
      </c>
      <c r="E83" s="5" t="s">
        <v>300</v>
      </c>
      <c r="F83" s="1">
        <v>500000</v>
      </c>
      <c r="G83" s="1"/>
      <c r="H83" s="5" t="s">
        <v>68</v>
      </c>
      <c r="I83" s="17" t="s">
        <v>247</v>
      </c>
      <c r="J83" s="81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s="14" customFormat="1" ht="18.75">
      <c r="A84" s="111">
        <v>72</v>
      </c>
      <c r="B84" s="4"/>
      <c r="C84" s="13">
        <v>42810</v>
      </c>
      <c r="D84" s="5" t="s">
        <v>301</v>
      </c>
      <c r="E84" s="5"/>
      <c r="F84" s="1">
        <v>300000</v>
      </c>
      <c r="G84" s="1"/>
      <c r="H84" s="5" t="s">
        <v>68</v>
      </c>
      <c r="I84" s="17" t="s">
        <v>247</v>
      </c>
      <c r="J84" s="81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s="14" customFormat="1" ht="18.75">
      <c r="A85" s="111">
        <v>73</v>
      </c>
      <c r="B85" s="4"/>
      <c r="C85" s="13">
        <v>42810</v>
      </c>
      <c r="D85" s="5" t="s">
        <v>302</v>
      </c>
      <c r="E85" s="5" t="s">
        <v>303</v>
      </c>
      <c r="F85" s="1">
        <v>1000000</v>
      </c>
      <c r="G85" s="1"/>
      <c r="H85" s="5" t="s">
        <v>68</v>
      </c>
      <c r="I85" s="17" t="s">
        <v>247</v>
      </c>
      <c r="J85" s="81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s="14" customFormat="1" ht="38.25">
      <c r="A86" s="111">
        <v>74</v>
      </c>
      <c r="B86" s="4"/>
      <c r="C86" s="13">
        <v>42810</v>
      </c>
      <c r="D86" s="5" t="s">
        <v>39</v>
      </c>
      <c r="E86" s="6" t="s">
        <v>382</v>
      </c>
      <c r="F86" s="1">
        <v>1000000</v>
      </c>
      <c r="G86" s="1"/>
      <c r="H86" s="5" t="s">
        <v>68</v>
      </c>
      <c r="I86" s="17" t="s">
        <v>247</v>
      </c>
      <c r="J86" s="81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s="14" customFormat="1" ht="38.25">
      <c r="A87" s="111">
        <v>75</v>
      </c>
      <c r="B87" s="4"/>
      <c r="C87" s="13">
        <v>42810</v>
      </c>
      <c r="D87" s="5" t="s">
        <v>374</v>
      </c>
      <c r="E87" s="5" t="s">
        <v>375</v>
      </c>
      <c r="F87" s="1">
        <v>1500000</v>
      </c>
      <c r="G87" s="1"/>
      <c r="H87" s="5" t="s">
        <v>68</v>
      </c>
      <c r="I87" s="17" t="s">
        <v>247</v>
      </c>
      <c r="J87" s="81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s="14" customFormat="1" ht="18.75">
      <c r="A88" s="111">
        <v>76</v>
      </c>
      <c r="B88" s="4"/>
      <c r="C88" s="13">
        <v>42810</v>
      </c>
      <c r="D88" s="5" t="s">
        <v>305</v>
      </c>
      <c r="E88" s="5" t="s">
        <v>306</v>
      </c>
      <c r="F88" s="1">
        <v>1000000</v>
      </c>
      <c r="G88" s="1"/>
      <c r="H88" s="5" t="s">
        <v>68</v>
      </c>
      <c r="I88" s="17" t="s">
        <v>247</v>
      </c>
      <c r="J88" s="81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s="14" customFormat="1" ht="18.75">
      <c r="A89" s="111">
        <v>77</v>
      </c>
      <c r="B89" s="4"/>
      <c r="C89" s="13">
        <v>42810</v>
      </c>
      <c r="D89" s="5" t="s">
        <v>310</v>
      </c>
      <c r="E89" s="5"/>
      <c r="F89" s="1">
        <v>3000000</v>
      </c>
      <c r="G89" s="20"/>
      <c r="H89" s="5" t="s">
        <v>68</v>
      </c>
      <c r="I89" s="17" t="s">
        <v>247</v>
      </c>
      <c r="J89" s="81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s="14" customFormat="1" ht="18.75">
      <c r="A90" s="111">
        <v>78</v>
      </c>
      <c r="B90" s="4"/>
      <c r="C90" s="13">
        <v>42810</v>
      </c>
      <c r="D90" s="5" t="s">
        <v>376</v>
      </c>
      <c r="E90" s="5" t="s">
        <v>361</v>
      </c>
      <c r="F90" s="1">
        <v>500000</v>
      </c>
      <c r="G90" s="1"/>
      <c r="H90" s="5" t="s">
        <v>68</v>
      </c>
      <c r="I90" s="17" t="s">
        <v>247</v>
      </c>
      <c r="J90" s="81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49" ht="18.75">
      <c r="A91" s="111">
        <v>79</v>
      </c>
      <c r="B91" s="14"/>
      <c r="C91" s="13">
        <v>42810</v>
      </c>
      <c r="D91" s="5" t="s">
        <v>311</v>
      </c>
      <c r="E91" s="5" t="s">
        <v>228</v>
      </c>
      <c r="F91" s="1">
        <v>2000000</v>
      </c>
      <c r="G91" s="1"/>
      <c r="H91" s="5" t="s">
        <v>68</v>
      </c>
      <c r="I91" s="17" t="s">
        <v>247</v>
      </c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ht="18.75">
      <c r="A92" s="111">
        <v>80</v>
      </c>
      <c r="B92" s="14"/>
      <c r="C92" s="13">
        <v>42810</v>
      </c>
      <c r="D92" s="5" t="s">
        <v>312</v>
      </c>
      <c r="E92" s="5" t="s">
        <v>313</v>
      </c>
      <c r="F92" s="1">
        <v>2000000</v>
      </c>
      <c r="G92" s="20"/>
      <c r="H92" s="5" t="s">
        <v>68</v>
      </c>
      <c r="I92" s="17" t="s">
        <v>247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ht="18.75">
      <c r="A93" s="111">
        <v>81</v>
      </c>
      <c r="B93" s="14"/>
      <c r="C93" s="13">
        <v>42810</v>
      </c>
      <c r="D93" s="5" t="s">
        <v>318</v>
      </c>
      <c r="E93" s="5" t="s">
        <v>319</v>
      </c>
      <c r="F93" s="1">
        <v>2000000</v>
      </c>
      <c r="G93" s="20"/>
      <c r="H93" s="5" t="s">
        <v>68</v>
      </c>
      <c r="I93" s="17" t="s">
        <v>247</v>
      </c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s="14" customFormat="1" ht="18.75">
      <c r="A94" s="111">
        <v>82</v>
      </c>
      <c r="B94" s="4"/>
      <c r="C94" s="13">
        <v>42810</v>
      </c>
      <c r="D94" s="5" t="s">
        <v>318</v>
      </c>
      <c r="E94" s="5" t="s">
        <v>319</v>
      </c>
      <c r="F94" s="1">
        <v>3000000</v>
      </c>
      <c r="G94" s="20"/>
      <c r="H94" s="5" t="s">
        <v>12</v>
      </c>
      <c r="I94" s="17"/>
      <c r="J94" s="81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1:49" s="14" customFormat="1" ht="18.75">
      <c r="A95" s="111">
        <v>83</v>
      </c>
      <c r="B95" s="4"/>
      <c r="C95" s="13">
        <v>42810</v>
      </c>
      <c r="D95" s="5" t="s">
        <v>320</v>
      </c>
      <c r="E95" s="5"/>
      <c r="F95" s="1">
        <v>500000</v>
      </c>
      <c r="G95" s="20"/>
      <c r="H95" s="5" t="s">
        <v>68</v>
      </c>
      <c r="I95" s="17" t="s">
        <v>247</v>
      </c>
      <c r="J95" s="81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1:49" s="14" customFormat="1" ht="18.75">
      <c r="A96" s="111">
        <v>84</v>
      </c>
      <c r="B96" s="4"/>
      <c r="C96" s="13">
        <v>42810</v>
      </c>
      <c r="D96" s="5" t="s">
        <v>169</v>
      </c>
      <c r="E96" s="5" t="s">
        <v>347</v>
      </c>
      <c r="F96" s="1">
        <v>1000000</v>
      </c>
      <c r="G96" s="20"/>
      <c r="H96" s="5" t="s">
        <v>68</v>
      </c>
      <c r="I96" s="17" t="s">
        <v>247</v>
      </c>
      <c r="J96" s="81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1:49" s="14" customFormat="1" ht="18.75">
      <c r="A97" s="111">
        <v>85</v>
      </c>
      <c r="B97" s="4"/>
      <c r="C97" s="13">
        <v>42810</v>
      </c>
      <c r="D97" s="5" t="s">
        <v>321</v>
      </c>
      <c r="E97" s="5"/>
      <c r="F97" s="1">
        <v>500000</v>
      </c>
      <c r="G97" s="20"/>
      <c r="H97" s="5" t="s">
        <v>68</v>
      </c>
      <c r="I97" s="17" t="s">
        <v>247</v>
      </c>
      <c r="J97" s="81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1:49" s="14" customFormat="1" ht="18.75">
      <c r="A98" s="111">
        <v>86</v>
      </c>
      <c r="B98" s="4"/>
      <c r="C98" s="13">
        <v>42810</v>
      </c>
      <c r="D98" s="5" t="s">
        <v>348</v>
      </c>
      <c r="E98" s="5"/>
      <c r="F98" s="1">
        <v>1000000</v>
      </c>
      <c r="G98" s="20"/>
      <c r="H98" s="5" t="s">
        <v>68</v>
      </c>
      <c r="I98" s="17" t="s">
        <v>247</v>
      </c>
      <c r="J98" s="81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1:49" s="14" customFormat="1" ht="18.75">
      <c r="A99" s="111">
        <v>87</v>
      </c>
      <c r="B99" s="4"/>
      <c r="C99" s="13">
        <v>42810</v>
      </c>
      <c r="D99" s="5" t="s">
        <v>322</v>
      </c>
      <c r="E99" s="5"/>
      <c r="F99" s="1">
        <v>500000</v>
      </c>
      <c r="G99" s="20"/>
      <c r="H99" s="5" t="s">
        <v>68</v>
      </c>
      <c r="I99" s="17" t="s">
        <v>247</v>
      </c>
      <c r="J99" s="81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1:49" s="14" customFormat="1" ht="38.25">
      <c r="A100" s="111">
        <v>88</v>
      </c>
      <c r="B100" s="4"/>
      <c r="C100" s="13">
        <v>42810</v>
      </c>
      <c r="D100" s="5" t="s">
        <v>307</v>
      </c>
      <c r="E100" s="5" t="s">
        <v>377</v>
      </c>
      <c r="F100" s="1">
        <v>2000000</v>
      </c>
      <c r="G100" s="20"/>
      <c r="H100" s="5" t="s">
        <v>68</v>
      </c>
      <c r="I100" s="17" t="s">
        <v>247</v>
      </c>
      <c r="J100" s="81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:49" s="14" customFormat="1" ht="18.75">
      <c r="A101" s="111">
        <v>89</v>
      </c>
      <c r="B101" s="4"/>
      <c r="C101" s="13">
        <v>42810</v>
      </c>
      <c r="D101" s="5" t="s">
        <v>308</v>
      </c>
      <c r="E101" s="5" t="s">
        <v>309</v>
      </c>
      <c r="F101" s="1">
        <v>500000</v>
      </c>
      <c r="G101" s="20"/>
      <c r="H101" s="5" t="s">
        <v>68</v>
      </c>
      <c r="I101" s="17" t="s">
        <v>247</v>
      </c>
      <c r="J101" s="81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:49" s="14" customFormat="1" ht="18.75">
      <c r="A102" s="111">
        <v>90</v>
      </c>
      <c r="B102" s="4"/>
      <c r="C102" s="13">
        <v>42810</v>
      </c>
      <c r="D102" s="5" t="s">
        <v>316</v>
      </c>
      <c r="E102" s="5" t="s">
        <v>317</v>
      </c>
      <c r="F102" s="1">
        <v>2000000</v>
      </c>
      <c r="G102" s="20"/>
      <c r="H102" s="5" t="s">
        <v>68</v>
      </c>
      <c r="I102" s="17" t="s">
        <v>247</v>
      </c>
      <c r="J102" s="81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1:49" s="14" customFormat="1" ht="76.5">
      <c r="A103" s="111">
        <v>91</v>
      </c>
      <c r="B103" s="4"/>
      <c r="C103" s="13">
        <v>42810</v>
      </c>
      <c r="D103" s="14" t="s">
        <v>74</v>
      </c>
      <c r="E103" s="109" t="s">
        <v>38</v>
      </c>
      <c r="F103" s="1">
        <v>250000</v>
      </c>
      <c r="H103" s="14" t="s">
        <v>68</v>
      </c>
      <c r="J103" s="81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</row>
    <row r="104" spans="1:49" s="14" customFormat="1" ht="18.75">
      <c r="A104" s="111">
        <v>92</v>
      </c>
      <c r="B104" s="4"/>
      <c r="C104" s="13">
        <v>42810</v>
      </c>
      <c r="D104" s="5" t="s">
        <v>314</v>
      </c>
      <c r="E104" s="5" t="s">
        <v>315</v>
      </c>
      <c r="F104" s="1">
        <v>2000000</v>
      </c>
      <c r="G104" s="20"/>
      <c r="H104" s="5" t="s">
        <v>68</v>
      </c>
      <c r="I104" s="17" t="s">
        <v>247</v>
      </c>
      <c r="J104" s="81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</row>
    <row r="105" spans="1:49" s="14" customFormat="1" ht="57">
      <c r="A105" s="111">
        <v>93</v>
      </c>
      <c r="B105" s="4"/>
      <c r="C105" s="13">
        <v>42811</v>
      </c>
      <c r="D105" s="5" t="s">
        <v>323</v>
      </c>
      <c r="E105" s="5" t="s">
        <v>378</v>
      </c>
      <c r="F105" s="1">
        <v>300000</v>
      </c>
      <c r="G105" s="20"/>
      <c r="H105" s="5" t="s">
        <v>68</v>
      </c>
      <c r="I105" s="17" t="s">
        <v>247</v>
      </c>
      <c r="J105" s="81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ht="18.75">
      <c r="A106" s="111">
        <v>94</v>
      </c>
      <c r="B106" s="14"/>
      <c r="C106" s="13">
        <v>42811</v>
      </c>
      <c r="D106" s="5" t="s">
        <v>324</v>
      </c>
      <c r="E106" s="5" t="s">
        <v>325</v>
      </c>
      <c r="F106" s="1">
        <v>200000</v>
      </c>
      <c r="G106" s="20"/>
      <c r="H106" s="5" t="s">
        <v>68</v>
      </c>
      <c r="I106" s="17" t="s">
        <v>247</v>
      </c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</row>
    <row r="107" spans="1:9" ht="38.25">
      <c r="A107" s="111">
        <v>95</v>
      </c>
      <c r="C107" s="13">
        <v>42811</v>
      </c>
      <c r="D107" s="5" t="s">
        <v>326</v>
      </c>
      <c r="E107" s="5" t="s">
        <v>327</v>
      </c>
      <c r="F107" s="1">
        <v>610000</v>
      </c>
      <c r="G107" s="20"/>
      <c r="H107" s="5" t="s">
        <v>68</v>
      </c>
      <c r="I107" s="17" t="s">
        <v>247</v>
      </c>
    </row>
    <row r="108" spans="1:49" s="14" customFormat="1" ht="18.75">
      <c r="A108" s="111">
        <v>96</v>
      </c>
      <c r="B108" s="4"/>
      <c r="C108" s="13">
        <v>42811</v>
      </c>
      <c r="D108" s="5" t="s">
        <v>328</v>
      </c>
      <c r="E108" s="5" t="s">
        <v>329</v>
      </c>
      <c r="F108" s="1">
        <v>500000</v>
      </c>
      <c r="G108" s="20"/>
      <c r="H108" s="5" t="s">
        <v>68</v>
      </c>
      <c r="I108" s="17" t="s">
        <v>247</v>
      </c>
      <c r="J108" s="81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</row>
    <row r="109" spans="1:49" s="14" customFormat="1" ht="18.75">
      <c r="A109" s="111">
        <v>97</v>
      </c>
      <c r="B109" s="4"/>
      <c r="C109" s="13">
        <v>42811</v>
      </c>
      <c r="D109" s="14" t="s">
        <v>349</v>
      </c>
      <c r="F109" s="1">
        <v>2000000</v>
      </c>
      <c r="H109" s="5" t="s">
        <v>68</v>
      </c>
      <c r="I109" s="17" t="s">
        <v>247</v>
      </c>
      <c r="J109" s="81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</row>
    <row r="110" spans="1:49" s="14" customFormat="1" ht="38.25">
      <c r="A110" s="111">
        <v>98</v>
      </c>
      <c r="B110" s="4"/>
      <c r="C110" s="13">
        <v>42811</v>
      </c>
      <c r="D110" s="14" t="s">
        <v>350</v>
      </c>
      <c r="E110" s="5" t="s">
        <v>351</v>
      </c>
      <c r="F110" s="1">
        <v>900000</v>
      </c>
      <c r="H110" s="14" t="s">
        <v>12</v>
      </c>
      <c r="J110" s="81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</row>
    <row r="111" spans="1:49" s="14" customFormat="1" ht="38.25">
      <c r="A111" s="111">
        <v>99</v>
      </c>
      <c r="B111" s="4"/>
      <c r="C111" s="13">
        <v>42812</v>
      </c>
      <c r="D111" s="5" t="s">
        <v>331</v>
      </c>
      <c r="E111" s="5" t="s">
        <v>332</v>
      </c>
      <c r="F111" s="1">
        <v>3000000</v>
      </c>
      <c r="G111" s="20"/>
      <c r="H111" s="5" t="s">
        <v>68</v>
      </c>
      <c r="I111" s="17" t="s">
        <v>247</v>
      </c>
      <c r="J111" s="81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</row>
    <row r="112" spans="1:49" s="14" customFormat="1" ht="38.25">
      <c r="A112" s="111">
        <v>100</v>
      </c>
      <c r="B112" s="4"/>
      <c r="C112" s="13">
        <v>42812</v>
      </c>
      <c r="D112" s="5" t="s">
        <v>379</v>
      </c>
      <c r="E112" s="5" t="s">
        <v>330</v>
      </c>
      <c r="F112" s="1">
        <v>3000000</v>
      </c>
      <c r="G112" s="20"/>
      <c r="H112" s="5" t="s">
        <v>68</v>
      </c>
      <c r="I112" s="17" t="s">
        <v>247</v>
      </c>
      <c r="J112" s="81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</row>
    <row r="113" spans="1:49" s="14" customFormat="1" ht="57">
      <c r="A113" s="111">
        <v>101</v>
      </c>
      <c r="B113" s="4"/>
      <c r="C113" s="13">
        <v>42812</v>
      </c>
      <c r="D113" s="5" t="s">
        <v>155</v>
      </c>
      <c r="E113" s="5" t="s">
        <v>385</v>
      </c>
      <c r="F113" s="1">
        <v>300000</v>
      </c>
      <c r="G113" s="20"/>
      <c r="H113" s="5" t="s">
        <v>68</v>
      </c>
      <c r="I113" s="17" t="s">
        <v>247</v>
      </c>
      <c r="J113" s="81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</row>
    <row r="114" spans="1:49" s="14" customFormat="1" ht="57">
      <c r="A114" s="111">
        <v>102</v>
      </c>
      <c r="B114" s="4"/>
      <c r="C114" s="13">
        <v>42814</v>
      </c>
      <c r="D114" s="5" t="s">
        <v>384</v>
      </c>
      <c r="E114" s="5" t="s">
        <v>386</v>
      </c>
      <c r="F114" s="1">
        <v>5000000</v>
      </c>
      <c r="G114" s="20"/>
      <c r="H114" s="5" t="s">
        <v>68</v>
      </c>
      <c r="I114" s="17" t="s">
        <v>247</v>
      </c>
      <c r="J114" s="81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</row>
    <row r="115" spans="1:49" s="14" customFormat="1" ht="18.75">
      <c r="A115" s="111">
        <v>103</v>
      </c>
      <c r="B115" s="4"/>
      <c r="C115" s="13">
        <v>42814</v>
      </c>
      <c r="D115" s="5" t="s">
        <v>333</v>
      </c>
      <c r="E115" s="5"/>
      <c r="F115" s="1">
        <v>500000</v>
      </c>
      <c r="G115" s="20"/>
      <c r="H115" s="5" t="s">
        <v>68</v>
      </c>
      <c r="I115" s="17" t="s">
        <v>247</v>
      </c>
      <c r="J115" s="81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</row>
    <row r="116" spans="1:49" s="14" customFormat="1" ht="18.75">
      <c r="A116" s="111">
        <v>104</v>
      </c>
      <c r="B116" s="4"/>
      <c r="C116" s="13">
        <v>42814</v>
      </c>
      <c r="D116" s="5" t="s">
        <v>334</v>
      </c>
      <c r="E116" s="5"/>
      <c r="F116" s="1">
        <v>300000</v>
      </c>
      <c r="G116" s="20"/>
      <c r="H116" s="5" t="s">
        <v>68</v>
      </c>
      <c r="I116" s="17" t="s">
        <v>247</v>
      </c>
      <c r="J116" s="81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</row>
    <row r="117" spans="1:49" s="14" customFormat="1" ht="18.75">
      <c r="A117" s="111">
        <v>105</v>
      </c>
      <c r="B117" s="4"/>
      <c r="C117" s="13">
        <v>42814</v>
      </c>
      <c r="D117" s="5" t="s">
        <v>84</v>
      </c>
      <c r="E117" s="5"/>
      <c r="F117" s="1">
        <v>300000</v>
      </c>
      <c r="G117" s="20"/>
      <c r="H117" s="5" t="s">
        <v>68</v>
      </c>
      <c r="I117" s="17" t="s">
        <v>247</v>
      </c>
      <c r="J117" s="81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</row>
    <row r="118" spans="1:49" s="14" customFormat="1" ht="18.75">
      <c r="A118" s="111">
        <v>106</v>
      </c>
      <c r="B118" s="4"/>
      <c r="C118" s="13">
        <v>42814</v>
      </c>
      <c r="D118" s="5" t="s">
        <v>352</v>
      </c>
      <c r="E118" s="5"/>
      <c r="F118" s="1">
        <v>1000000</v>
      </c>
      <c r="G118" s="20"/>
      <c r="H118" s="5" t="s">
        <v>68</v>
      </c>
      <c r="I118" s="17" t="s">
        <v>247</v>
      </c>
      <c r="J118" s="81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</row>
    <row r="119" spans="1:49" s="14" customFormat="1" ht="18.75">
      <c r="A119" s="111">
        <v>107</v>
      </c>
      <c r="B119" s="4"/>
      <c r="C119" s="13">
        <v>42814</v>
      </c>
      <c r="D119" s="14" t="s">
        <v>353</v>
      </c>
      <c r="E119" s="14" t="s">
        <v>354</v>
      </c>
      <c r="F119" s="1">
        <v>300000</v>
      </c>
      <c r="H119" s="5" t="s">
        <v>68</v>
      </c>
      <c r="I119" s="17" t="s">
        <v>247</v>
      </c>
      <c r="J119" s="81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</row>
    <row r="120" spans="1:49" s="14" customFormat="1" ht="18.75">
      <c r="A120" s="111">
        <v>108</v>
      </c>
      <c r="B120" s="4"/>
      <c r="C120" s="13">
        <v>42814</v>
      </c>
      <c r="D120" s="14" t="s">
        <v>387</v>
      </c>
      <c r="F120" s="1">
        <v>300000</v>
      </c>
      <c r="H120" s="5" t="s">
        <v>68</v>
      </c>
      <c r="I120" s="17" t="s">
        <v>247</v>
      </c>
      <c r="J120" s="81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</row>
    <row r="121" spans="1:49" s="14" customFormat="1" ht="18.75">
      <c r="A121" s="111">
        <v>109</v>
      </c>
      <c r="B121" s="4"/>
      <c r="C121" s="13">
        <v>42815</v>
      </c>
      <c r="D121" s="14" t="s">
        <v>154</v>
      </c>
      <c r="F121" s="1">
        <v>500000</v>
      </c>
      <c r="H121" s="5" t="s">
        <v>68</v>
      </c>
      <c r="I121" s="17" t="s">
        <v>247</v>
      </c>
      <c r="J121" s="81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</row>
    <row r="122" spans="1:49" s="14" customFormat="1" ht="18.75">
      <c r="A122" s="111">
        <v>110</v>
      </c>
      <c r="B122" s="4"/>
      <c r="C122" s="13">
        <v>42816</v>
      </c>
      <c r="D122" s="14" t="s">
        <v>105</v>
      </c>
      <c r="E122" s="14" t="s">
        <v>391</v>
      </c>
      <c r="F122" s="1">
        <v>500000</v>
      </c>
      <c r="H122" s="5" t="s">
        <v>68</v>
      </c>
      <c r="I122" s="17" t="s">
        <v>247</v>
      </c>
      <c r="J122" s="81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</row>
    <row r="123" spans="1:49" s="14" customFormat="1" ht="38.25">
      <c r="A123" s="111">
        <v>111</v>
      </c>
      <c r="B123" s="4"/>
      <c r="C123" s="13">
        <v>42816</v>
      </c>
      <c r="D123" s="14" t="s">
        <v>388</v>
      </c>
      <c r="E123" s="5" t="s">
        <v>389</v>
      </c>
      <c r="F123" s="1">
        <v>100000</v>
      </c>
      <c r="H123" s="5" t="s">
        <v>68</v>
      </c>
      <c r="I123" s="17"/>
      <c r="J123" s="81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</row>
    <row r="124" spans="1:49" s="14" customFormat="1" ht="18.75">
      <c r="A124" s="111">
        <v>112</v>
      </c>
      <c r="B124" s="4"/>
      <c r="C124" s="13">
        <v>42819</v>
      </c>
      <c r="D124" s="5" t="s">
        <v>242</v>
      </c>
      <c r="E124" s="5"/>
      <c r="F124" s="1">
        <v>56540</v>
      </c>
      <c r="H124" s="5" t="s">
        <v>18</v>
      </c>
      <c r="I124" s="17"/>
      <c r="J124" s="81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</row>
    <row r="125" spans="1:49" s="14" customFormat="1" ht="38.25">
      <c r="A125" s="111"/>
      <c r="B125" s="4" t="s">
        <v>49</v>
      </c>
      <c r="C125" s="13">
        <v>42808</v>
      </c>
      <c r="D125" s="5" t="s">
        <v>343</v>
      </c>
      <c r="E125" s="5" t="s">
        <v>339</v>
      </c>
      <c r="F125" s="1"/>
      <c r="G125" s="1">
        <v>3480000</v>
      </c>
      <c r="H125" s="5" t="s">
        <v>68</v>
      </c>
      <c r="I125" s="17" t="s">
        <v>247</v>
      </c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</row>
    <row r="126" spans="1:49" s="14" customFormat="1" ht="18.75">
      <c r="A126" s="111"/>
      <c r="B126" s="4" t="s">
        <v>82</v>
      </c>
      <c r="C126" s="13">
        <v>42808</v>
      </c>
      <c r="D126" s="5" t="s">
        <v>345</v>
      </c>
      <c r="E126" s="5"/>
      <c r="F126" s="1"/>
      <c r="G126" s="1">
        <v>22000</v>
      </c>
      <c r="H126" s="5" t="s">
        <v>18</v>
      </c>
      <c r="I126" s="17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</row>
    <row r="127" spans="1:49" s="14" customFormat="1" ht="38.25">
      <c r="A127" s="111"/>
      <c r="B127" s="4" t="s">
        <v>83</v>
      </c>
      <c r="C127" s="13">
        <v>42808</v>
      </c>
      <c r="D127" s="5" t="s">
        <v>393</v>
      </c>
      <c r="E127" s="5" t="s">
        <v>338</v>
      </c>
      <c r="F127" s="1"/>
      <c r="G127" s="1">
        <v>2871000</v>
      </c>
      <c r="H127" s="5" t="s">
        <v>68</v>
      </c>
      <c r="I127" s="17" t="s">
        <v>247</v>
      </c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</row>
    <row r="128" spans="1:49" s="14" customFormat="1" ht="18.75">
      <c r="A128" s="111"/>
      <c r="B128" s="4" t="s">
        <v>183</v>
      </c>
      <c r="C128" s="13">
        <v>42808</v>
      </c>
      <c r="D128" s="5" t="s">
        <v>345</v>
      </c>
      <c r="E128" s="5"/>
      <c r="F128" s="1"/>
      <c r="G128" s="1">
        <v>22000</v>
      </c>
      <c r="H128" s="5" t="s">
        <v>18</v>
      </c>
      <c r="I128" s="17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</row>
    <row r="129" spans="1:49" s="14" customFormat="1" ht="38.25">
      <c r="A129" s="111"/>
      <c r="B129" s="4" t="s">
        <v>184</v>
      </c>
      <c r="C129" s="13">
        <v>42809</v>
      </c>
      <c r="D129" s="5" t="s">
        <v>394</v>
      </c>
      <c r="E129" s="5" t="s">
        <v>337</v>
      </c>
      <c r="F129" s="1"/>
      <c r="G129" s="1">
        <v>1696500</v>
      </c>
      <c r="H129" s="5" t="s">
        <v>68</v>
      </c>
      <c r="I129" s="17" t="s">
        <v>247</v>
      </c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</row>
    <row r="130" spans="1:49" s="14" customFormat="1" ht="18.75">
      <c r="A130" s="111"/>
      <c r="B130" s="4" t="s">
        <v>189</v>
      </c>
      <c r="C130" s="13">
        <v>42809</v>
      </c>
      <c r="D130" s="5" t="s">
        <v>345</v>
      </c>
      <c r="E130" s="5"/>
      <c r="F130" s="1"/>
      <c r="G130" s="1">
        <v>22000</v>
      </c>
      <c r="H130" s="5" t="s">
        <v>18</v>
      </c>
      <c r="I130" s="17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</row>
    <row r="131" spans="1:49" s="14" customFormat="1" ht="38.25">
      <c r="A131" s="111"/>
      <c r="B131" s="4" t="s">
        <v>190</v>
      </c>
      <c r="C131" s="13">
        <v>42809</v>
      </c>
      <c r="D131" s="5" t="s">
        <v>395</v>
      </c>
      <c r="E131" s="5" t="s">
        <v>340</v>
      </c>
      <c r="F131" s="1"/>
      <c r="G131" s="1">
        <v>11310000</v>
      </c>
      <c r="H131" s="5" t="s">
        <v>68</v>
      </c>
      <c r="I131" s="17" t="s">
        <v>247</v>
      </c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</row>
    <row r="132" spans="1:49" s="14" customFormat="1" ht="18.75">
      <c r="A132" s="111"/>
      <c r="B132" s="4" t="s">
        <v>193</v>
      </c>
      <c r="C132" s="13">
        <v>42809</v>
      </c>
      <c r="D132" s="5" t="s">
        <v>345</v>
      </c>
      <c r="E132" s="5"/>
      <c r="F132" s="1"/>
      <c r="G132" s="1">
        <v>22000</v>
      </c>
      <c r="H132" s="5" t="s">
        <v>18</v>
      </c>
      <c r="I132" s="17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</row>
    <row r="133" spans="1:49" s="14" customFormat="1" ht="38.25">
      <c r="A133" s="11"/>
      <c r="B133" s="4" t="s">
        <v>196</v>
      </c>
      <c r="C133" s="13">
        <v>42809</v>
      </c>
      <c r="D133" s="5" t="s">
        <v>396</v>
      </c>
      <c r="E133" s="5" t="s">
        <v>336</v>
      </c>
      <c r="F133" s="1"/>
      <c r="G133" s="1">
        <v>2244165</v>
      </c>
      <c r="H133" s="5" t="s">
        <v>68</v>
      </c>
      <c r="I133" s="17" t="s">
        <v>247</v>
      </c>
      <c r="J133" s="81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</row>
    <row r="134" spans="1:49" s="14" customFormat="1" ht="18.75">
      <c r="A134" s="11"/>
      <c r="B134" s="4" t="s">
        <v>209</v>
      </c>
      <c r="C134" s="13">
        <v>42809</v>
      </c>
      <c r="D134" s="5" t="s">
        <v>345</v>
      </c>
      <c r="E134" s="5"/>
      <c r="F134" s="1"/>
      <c r="G134" s="1">
        <v>22000</v>
      </c>
      <c r="H134" s="5" t="s">
        <v>18</v>
      </c>
      <c r="I134" s="17"/>
      <c r="J134" s="81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</row>
    <row r="135" spans="1:49" s="14" customFormat="1" ht="38.25">
      <c r="A135" s="11"/>
      <c r="B135" s="4" t="s">
        <v>355</v>
      </c>
      <c r="C135" s="13">
        <v>42811</v>
      </c>
      <c r="D135" s="5" t="s">
        <v>344</v>
      </c>
      <c r="E135" s="5" t="s">
        <v>341</v>
      </c>
      <c r="F135" s="1"/>
      <c r="G135" s="1">
        <v>696000</v>
      </c>
      <c r="H135" s="5" t="s">
        <v>68</v>
      </c>
      <c r="I135" s="17" t="s">
        <v>247</v>
      </c>
      <c r="J135" s="81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</row>
    <row r="136" spans="1:49" s="14" customFormat="1" ht="18.75">
      <c r="A136" s="11"/>
      <c r="B136" s="4" t="s">
        <v>356</v>
      </c>
      <c r="C136" s="13">
        <v>42811</v>
      </c>
      <c r="D136" s="5" t="s">
        <v>345</v>
      </c>
      <c r="E136" s="5"/>
      <c r="F136" s="1"/>
      <c r="G136" s="1">
        <v>22000</v>
      </c>
      <c r="H136" s="5" t="s">
        <v>18</v>
      </c>
      <c r="I136" s="17"/>
      <c r="J136" s="81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</row>
    <row r="137" spans="1:49" s="14" customFormat="1" ht="38.25">
      <c r="A137" s="11"/>
      <c r="B137" s="4" t="s">
        <v>357</v>
      </c>
      <c r="C137" s="13">
        <v>42811</v>
      </c>
      <c r="D137" s="5" t="s">
        <v>397</v>
      </c>
      <c r="E137" s="5" t="s">
        <v>342</v>
      </c>
      <c r="F137" s="1"/>
      <c r="G137" s="1">
        <v>522000</v>
      </c>
      <c r="H137" s="5" t="s">
        <v>68</v>
      </c>
      <c r="I137" s="17" t="s">
        <v>247</v>
      </c>
      <c r="J137" s="81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</row>
    <row r="138" spans="1:49" s="14" customFormat="1" ht="18.75">
      <c r="A138" s="11"/>
      <c r="B138" s="4" t="s">
        <v>358</v>
      </c>
      <c r="C138" s="13">
        <v>42811</v>
      </c>
      <c r="D138" s="5" t="s">
        <v>345</v>
      </c>
      <c r="E138" s="5"/>
      <c r="F138" s="1"/>
      <c r="G138" s="1">
        <v>22000</v>
      </c>
      <c r="H138" s="5" t="s">
        <v>18</v>
      </c>
      <c r="I138" s="17"/>
      <c r="J138" s="81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</row>
    <row r="139" spans="1:49" s="14" customFormat="1" ht="57">
      <c r="A139" s="11"/>
      <c r="B139" s="4" t="s">
        <v>359</v>
      </c>
      <c r="C139" s="13">
        <v>42811</v>
      </c>
      <c r="D139" s="5" t="s">
        <v>380</v>
      </c>
      <c r="E139" s="5" t="s">
        <v>346</v>
      </c>
      <c r="F139" s="1"/>
      <c r="G139" s="1">
        <f>87*550000</f>
        <v>47850000</v>
      </c>
      <c r="H139" s="5" t="s">
        <v>68</v>
      </c>
      <c r="I139" s="17" t="s">
        <v>247</v>
      </c>
      <c r="J139" s="81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</row>
    <row r="140" spans="1:9" ht="57">
      <c r="A140" s="11"/>
      <c r="B140" s="4" t="s">
        <v>399</v>
      </c>
      <c r="C140" s="13">
        <v>42823</v>
      </c>
      <c r="D140" s="166" t="s">
        <v>398</v>
      </c>
      <c r="E140" s="110"/>
      <c r="F140" s="15"/>
      <c r="G140" s="1">
        <v>16136400</v>
      </c>
      <c r="H140" s="20" t="s">
        <v>12</v>
      </c>
      <c r="I140" s="20"/>
    </row>
    <row r="141" spans="1:9" ht="18.75">
      <c r="A141" s="11"/>
      <c r="B141" s="4" t="s">
        <v>400</v>
      </c>
      <c r="C141" s="13">
        <v>42823</v>
      </c>
      <c r="D141" s="5" t="s">
        <v>345</v>
      </c>
      <c r="E141" s="110"/>
      <c r="F141" s="15"/>
      <c r="G141" s="1">
        <v>22000</v>
      </c>
      <c r="H141" s="20" t="s">
        <v>18</v>
      </c>
      <c r="I141" s="20"/>
    </row>
    <row r="146" ht="18.75">
      <c r="F146" s="88" t="s">
        <v>423</v>
      </c>
    </row>
    <row r="149" ht="18.75">
      <c r="H149" s="89" t="s">
        <v>424</v>
      </c>
    </row>
  </sheetData>
  <sheetProtection/>
  <autoFilter ref="F1:F149"/>
  <mergeCells count="15">
    <mergeCell ref="J1:J5"/>
    <mergeCell ref="J6:J10"/>
    <mergeCell ref="E1:I1"/>
    <mergeCell ref="E2:E5"/>
    <mergeCell ref="F2:G2"/>
    <mergeCell ref="H2:H4"/>
    <mergeCell ref="I2:I4"/>
    <mergeCell ref="F3:G3"/>
    <mergeCell ref="I11:I12"/>
    <mergeCell ref="A11:B11"/>
    <mergeCell ref="C11:C12"/>
    <mergeCell ref="D11:D12"/>
    <mergeCell ref="E11:E12"/>
    <mergeCell ref="F11:F12"/>
    <mergeCell ref="G11:G12"/>
  </mergeCells>
  <dataValidations count="5">
    <dataValidation type="list" allowBlank="1" showInputMessage="1" sqref="I104:I109 I111:I139 I28:I102 I13:I22">
      <formula1>"Tiền Mặt, Chuyển Khoản"</formula1>
    </dataValidation>
    <dataValidation type="list" allowBlank="1" showInputMessage="1" sqref="H104:H109 H111:H139 H13:H102">
      <formula1>$E$6:$E$10</formula1>
    </dataValidation>
    <dataValidation type="list" allowBlank="1" showInputMessage="1" sqref="I23:I27">
      <formula1>"Trực Tiếp, Chuyển Khoản"</formula1>
    </dataValidation>
    <dataValidation allowBlank="1" showInputMessage="1" sqref="K12"/>
    <dataValidation type="list" showInputMessage="1" showErrorMessage="1" sqref="J12">
      <formula1>$I$13:$I$100</formula1>
    </dataValidation>
  </dataValidations>
  <printOptions/>
  <pageMargins left="0.18" right="0.17" top="0.75" bottom="0.75" header="0.3" footer="0.3"/>
  <pageSetup horizontalDpi="600" verticalDpi="600" orientation="portrait" r:id="rId2"/>
  <ignoredErrors>
    <ignoredError sqref="B125:B139 B140:B141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56"/>
  <sheetViews>
    <sheetView zoomScale="70" zoomScaleNormal="70" zoomScalePageLayoutView="0" workbookViewId="0" topLeftCell="E1">
      <selection activeCell="J6" sqref="J6:J10"/>
    </sheetView>
  </sheetViews>
  <sheetFormatPr defaultColWidth="9.140625" defaultRowHeight="12.75" outlineLevelRow="1" outlineLevelCol="1"/>
  <cols>
    <col min="1" max="1" width="6.28125" style="82" bestFit="1" customWidth="1"/>
    <col min="2" max="2" width="5.8515625" style="82" bestFit="1" customWidth="1"/>
    <col min="3" max="3" width="16.00390625" style="85" bestFit="1" customWidth="1"/>
    <col min="4" max="4" width="36.7109375" style="86" customWidth="1"/>
    <col min="5" max="5" width="40.28125" style="87" customWidth="1"/>
    <col min="6" max="6" width="28.140625" style="88" bestFit="1" customWidth="1" outlineLevel="1"/>
    <col min="7" max="7" width="28.00390625" style="88" bestFit="1" customWidth="1" outlineLevel="1"/>
    <col min="8" max="8" width="32.140625" style="89" customWidth="1" outlineLevel="1"/>
    <col min="9" max="9" width="50.57421875" style="89" customWidth="1" outlineLevel="1"/>
    <col min="10" max="10" width="73.8515625" style="82" bestFit="1" customWidth="1"/>
    <col min="11" max="11" width="50.57421875" style="82" customWidth="1"/>
    <col min="12" max="16384" width="9.140625" style="82" customWidth="1"/>
  </cols>
  <sheetData>
    <row r="1" spans="3:10" s="74" customFormat="1" ht="30.75" customHeight="1">
      <c r="C1" s="75"/>
      <c r="D1" s="76"/>
      <c r="E1" s="216" t="s">
        <v>1</v>
      </c>
      <c r="F1" s="217"/>
      <c r="G1" s="217"/>
      <c r="H1" s="217"/>
      <c r="I1" s="218"/>
      <c r="J1" s="215" t="s">
        <v>76</v>
      </c>
    </row>
    <row r="2" spans="3:10" s="74" customFormat="1" ht="40.5" customHeight="1">
      <c r="C2" s="77"/>
      <c r="D2" s="78"/>
      <c r="E2" s="204" t="s">
        <v>16</v>
      </c>
      <c r="F2" s="207" t="s">
        <v>19</v>
      </c>
      <c r="G2" s="208"/>
      <c r="H2" s="209" t="s">
        <v>17</v>
      </c>
      <c r="I2" s="202" t="s">
        <v>8</v>
      </c>
      <c r="J2" s="215"/>
    </row>
    <row r="3" spans="3:10" s="74" customFormat="1" ht="18.75">
      <c r="C3" s="77"/>
      <c r="D3" s="78"/>
      <c r="E3" s="205"/>
      <c r="F3" s="213">
        <f>F5+G5</f>
        <v>640148970</v>
      </c>
      <c r="G3" s="214"/>
      <c r="H3" s="210"/>
      <c r="I3" s="212"/>
      <c r="J3" s="215"/>
    </row>
    <row r="4" spans="3:10" s="74" customFormat="1" ht="42" customHeight="1">
      <c r="C4" s="77"/>
      <c r="D4" s="79"/>
      <c r="E4" s="205"/>
      <c r="F4" s="66" t="s">
        <v>59</v>
      </c>
      <c r="G4" s="66" t="s">
        <v>60</v>
      </c>
      <c r="H4" s="211"/>
      <c r="I4" s="203"/>
      <c r="J4" s="215"/>
    </row>
    <row r="5" spans="3:10" s="74" customFormat="1" ht="21.75" customHeight="1">
      <c r="C5" s="77"/>
      <c r="D5" s="79"/>
      <c r="E5" s="206"/>
      <c r="F5" s="63">
        <f>SUM(F6:F10)</f>
        <v>15262849</v>
      </c>
      <c r="G5" s="63">
        <f>SUM(G6:G10)</f>
        <v>624886121</v>
      </c>
      <c r="H5" s="65">
        <f>SUM(H6:H10)</f>
        <v>11300000</v>
      </c>
      <c r="I5" s="64">
        <f>SUM(I6:I10)</f>
        <v>628848970</v>
      </c>
      <c r="J5" s="215"/>
    </row>
    <row r="6" spans="3:10" s="74" customFormat="1" ht="19.5" customHeight="1" outlineLevel="1">
      <c r="C6" s="80"/>
      <c r="D6" s="79"/>
      <c r="E6" s="10" t="s">
        <v>12</v>
      </c>
      <c r="F6" s="9">
        <f>SUMIF(H$13:H$335,E6,F$13:F$335)</f>
        <v>1600000</v>
      </c>
      <c r="G6" s="9">
        <f>'3-2017'!I6</f>
        <v>399490689</v>
      </c>
      <c r="H6" s="9">
        <f>SUMIF(H$13:H$335,E6,G$13:G$335)</f>
        <v>0</v>
      </c>
      <c r="I6" s="9">
        <f>(F6+G6)-H6</f>
        <v>401090689</v>
      </c>
      <c r="J6" s="197" t="s">
        <v>1359</v>
      </c>
    </row>
    <row r="7" spans="3:10" s="74" customFormat="1" ht="18.75" outlineLevel="1">
      <c r="C7" s="80"/>
      <c r="D7" s="79"/>
      <c r="E7" s="10" t="s">
        <v>9</v>
      </c>
      <c r="F7" s="9">
        <f>SUMIF(H$13:H$335,E7,F$13:F$335)</f>
        <v>0</v>
      </c>
      <c r="G7" s="9">
        <f>'3-2017'!I7</f>
        <v>2500000</v>
      </c>
      <c r="H7" s="9">
        <f>SUMIF(H$13:H$335,E7,G$13:G$335)</f>
        <v>0</v>
      </c>
      <c r="I7" s="9">
        <f>(F7+G7)-H7</f>
        <v>2500000</v>
      </c>
      <c r="J7" s="198"/>
    </row>
    <row r="8" spans="3:10" s="74" customFormat="1" ht="18.75" outlineLevel="1">
      <c r="C8" s="80"/>
      <c r="D8" s="79"/>
      <c r="E8" s="10" t="s">
        <v>68</v>
      </c>
      <c r="F8" s="9">
        <f>SUMIF(H$13:H$335,E8,F$13:F$335)</f>
        <v>13600000</v>
      </c>
      <c r="G8" s="9">
        <f>'3-2017'!I8</f>
        <v>33764625</v>
      </c>
      <c r="H8" s="9">
        <f>SUMIF(H$13:H$335,E8,G$13:G$335)</f>
        <v>11300000</v>
      </c>
      <c r="I8" s="9">
        <f>(F8+G8)-H8</f>
        <v>36064625</v>
      </c>
      <c r="J8" s="198"/>
    </row>
    <row r="9" spans="3:10" s="74" customFormat="1" ht="57" outlineLevel="1">
      <c r="C9" s="80"/>
      <c r="D9" s="79"/>
      <c r="E9" s="10" t="s">
        <v>10</v>
      </c>
      <c r="F9" s="9">
        <f>SUMIF(H$13:H$335,E9,F$13:F$335)</f>
        <v>0</v>
      </c>
      <c r="G9" s="9">
        <f>'3-2017'!I9</f>
        <v>181450000</v>
      </c>
      <c r="H9" s="9">
        <f>SUMIF(H$13:H$335,E9,G$13:G$335)</f>
        <v>0</v>
      </c>
      <c r="I9" s="9">
        <f>(F9+G9)-H9</f>
        <v>181450000</v>
      </c>
      <c r="J9" s="198"/>
    </row>
    <row r="10" spans="3:10" s="74" customFormat="1" ht="18.75" outlineLevel="1">
      <c r="C10" s="80"/>
      <c r="D10" s="79"/>
      <c r="E10" s="10" t="s">
        <v>18</v>
      </c>
      <c r="F10" s="9">
        <f>SUMIF(H$13:H$335,E10,F$13:F$335)</f>
        <v>62849</v>
      </c>
      <c r="G10" s="9">
        <f>'3-2017'!I10</f>
        <v>7680807</v>
      </c>
      <c r="H10" s="9">
        <f>SUMIF(H$13:H$335,E10,G$13:G$335)</f>
        <v>0</v>
      </c>
      <c r="I10" s="9">
        <f>(F10+G10)-H10</f>
        <v>7743656</v>
      </c>
      <c r="J10" s="198"/>
    </row>
    <row r="11" spans="1:11" s="74" customFormat="1" ht="19.5" customHeight="1">
      <c r="A11" s="200" t="s">
        <v>5</v>
      </c>
      <c r="B11" s="200"/>
      <c r="C11" s="200" t="s">
        <v>0</v>
      </c>
      <c r="D11" s="199" t="s">
        <v>11</v>
      </c>
      <c r="E11" s="201" t="s">
        <v>2</v>
      </c>
      <c r="F11" s="201" t="s">
        <v>3</v>
      </c>
      <c r="G11" s="202" t="s">
        <v>13</v>
      </c>
      <c r="H11" s="72" t="s">
        <v>7</v>
      </c>
      <c r="I11" s="199" t="s">
        <v>6</v>
      </c>
      <c r="J11" s="2"/>
      <c r="K11" s="2"/>
    </row>
    <row r="12" spans="1:11" s="74" customFormat="1" ht="18.75">
      <c r="A12" s="62" t="s">
        <v>3</v>
      </c>
      <c r="B12" s="62" t="s">
        <v>4</v>
      </c>
      <c r="C12" s="200"/>
      <c r="D12" s="199"/>
      <c r="E12" s="201"/>
      <c r="F12" s="201"/>
      <c r="G12" s="203"/>
      <c r="H12" s="73"/>
      <c r="I12" s="199"/>
      <c r="J12" s="2"/>
      <c r="K12" s="3"/>
    </row>
    <row r="13" spans="1:49" s="14" customFormat="1" ht="18.75">
      <c r="A13" s="175">
        <v>1</v>
      </c>
      <c r="B13" s="176"/>
      <c r="C13" s="177">
        <v>42543</v>
      </c>
      <c r="D13" s="178" t="s">
        <v>73</v>
      </c>
      <c r="E13" s="179" t="s">
        <v>67</v>
      </c>
      <c r="F13" s="180">
        <v>500000</v>
      </c>
      <c r="G13" s="1"/>
      <c r="H13" s="5" t="s">
        <v>68</v>
      </c>
      <c r="I13" s="17"/>
      <c r="J13" s="8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4" customFormat="1" ht="38.25">
      <c r="A14" s="175">
        <v>2</v>
      </c>
      <c r="B14" s="176"/>
      <c r="C14" s="181">
        <v>42936</v>
      </c>
      <c r="D14" s="178" t="s">
        <v>40</v>
      </c>
      <c r="E14" s="179" t="s">
        <v>41</v>
      </c>
      <c r="F14" s="180">
        <v>500000</v>
      </c>
      <c r="G14" s="1"/>
      <c r="H14" s="6" t="s">
        <v>68</v>
      </c>
      <c r="I14" s="12"/>
      <c r="J14" s="8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4" customFormat="1" ht="18.75">
      <c r="A15" s="175">
        <v>3</v>
      </c>
      <c r="B15" s="176"/>
      <c r="C15" s="181">
        <v>42740</v>
      </c>
      <c r="D15" s="178" t="s">
        <v>71</v>
      </c>
      <c r="E15" s="178"/>
      <c r="F15" s="180">
        <v>200000</v>
      </c>
      <c r="G15" s="1"/>
      <c r="H15" s="5" t="s">
        <v>68</v>
      </c>
      <c r="I15" s="12"/>
      <c r="J15" s="8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4" customFormat="1" ht="18.75">
      <c r="A16" s="175">
        <v>4</v>
      </c>
      <c r="B16" s="176"/>
      <c r="C16" s="181">
        <v>42753</v>
      </c>
      <c r="D16" s="178" t="s">
        <v>214</v>
      </c>
      <c r="E16" s="178"/>
      <c r="F16" s="180">
        <v>100000</v>
      </c>
      <c r="G16" s="1"/>
      <c r="H16" s="5" t="s">
        <v>68</v>
      </c>
      <c r="I16" s="12"/>
      <c r="J16" s="8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4" customFormat="1" ht="18.75">
      <c r="A17" s="175">
        <v>5</v>
      </c>
      <c r="B17" s="176"/>
      <c r="C17" s="181">
        <v>42755</v>
      </c>
      <c r="D17" s="178" t="s">
        <v>220</v>
      </c>
      <c r="E17" s="178" t="s">
        <v>221</v>
      </c>
      <c r="F17" s="180">
        <v>100000</v>
      </c>
      <c r="G17" s="1"/>
      <c r="H17" s="5" t="s">
        <v>68</v>
      </c>
      <c r="I17" s="12"/>
      <c r="J17" s="8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4" customFormat="1" ht="38.25">
      <c r="A18" s="175">
        <v>6</v>
      </c>
      <c r="B18" s="176"/>
      <c r="C18" s="181">
        <v>42772</v>
      </c>
      <c r="D18" s="178" t="s">
        <v>69</v>
      </c>
      <c r="E18" s="178" t="s">
        <v>115</v>
      </c>
      <c r="F18" s="180">
        <v>100000</v>
      </c>
      <c r="G18" s="1"/>
      <c r="H18" s="6" t="s">
        <v>12</v>
      </c>
      <c r="I18" s="12"/>
      <c r="J18" s="8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4" customFormat="1" ht="38.25">
      <c r="A19" s="175">
        <v>7</v>
      </c>
      <c r="B19" s="176"/>
      <c r="C19" s="181">
        <v>42772</v>
      </c>
      <c r="D19" s="178" t="s">
        <v>44</v>
      </c>
      <c r="E19" s="178" t="s">
        <v>115</v>
      </c>
      <c r="F19" s="180">
        <v>100000</v>
      </c>
      <c r="G19" s="1"/>
      <c r="H19" s="6" t="s">
        <v>12</v>
      </c>
      <c r="I19" s="12"/>
      <c r="J19" s="8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4" customFormat="1" ht="38.25">
      <c r="A20" s="175">
        <v>8</v>
      </c>
      <c r="B20" s="176"/>
      <c r="C20" s="181">
        <v>42772</v>
      </c>
      <c r="D20" s="178" t="s">
        <v>45</v>
      </c>
      <c r="E20" s="178" t="s">
        <v>115</v>
      </c>
      <c r="F20" s="180">
        <v>100000</v>
      </c>
      <c r="G20" s="1"/>
      <c r="H20" s="6" t="s">
        <v>12</v>
      </c>
      <c r="I20" s="12"/>
      <c r="J20" s="8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4" customFormat="1" ht="57">
      <c r="A21" s="175">
        <v>9</v>
      </c>
      <c r="B21" s="176"/>
      <c r="C21" s="181">
        <v>42776</v>
      </c>
      <c r="D21" s="178" t="s">
        <v>233</v>
      </c>
      <c r="E21" s="178" t="s">
        <v>234</v>
      </c>
      <c r="F21" s="180">
        <v>100000</v>
      </c>
      <c r="G21" s="1"/>
      <c r="H21" s="5" t="s">
        <v>68</v>
      </c>
      <c r="I21" s="12"/>
      <c r="J21" s="81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4" customFormat="1" ht="38.25">
      <c r="A22" s="175">
        <v>10</v>
      </c>
      <c r="B22" s="176"/>
      <c r="C22" s="181">
        <v>42783</v>
      </c>
      <c r="D22" s="178" t="s">
        <v>235</v>
      </c>
      <c r="E22" s="178" t="s">
        <v>236</v>
      </c>
      <c r="F22" s="180">
        <v>50000</v>
      </c>
      <c r="G22" s="1"/>
      <c r="H22" s="5" t="s">
        <v>68</v>
      </c>
      <c r="I22" s="12"/>
      <c r="J22" s="81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4" customFormat="1" ht="18.75">
      <c r="A23" s="175">
        <v>11</v>
      </c>
      <c r="B23" s="176"/>
      <c r="C23" s="181">
        <v>42783</v>
      </c>
      <c r="D23" s="178" t="s">
        <v>237</v>
      </c>
      <c r="E23" s="178" t="s">
        <v>238</v>
      </c>
      <c r="F23" s="180">
        <v>200000</v>
      </c>
      <c r="G23" s="1"/>
      <c r="H23" s="5" t="s">
        <v>12</v>
      </c>
      <c r="I23" s="7"/>
      <c r="J23" s="81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4" customFormat="1" ht="18.75">
      <c r="A24" s="175">
        <v>12</v>
      </c>
      <c r="B24" s="176"/>
      <c r="C24" s="181">
        <v>42783</v>
      </c>
      <c r="D24" s="178" t="s">
        <v>239</v>
      </c>
      <c r="E24" s="178" t="s">
        <v>238</v>
      </c>
      <c r="F24" s="180">
        <v>100000</v>
      </c>
      <c r="G24" s="1"/>
      <c r="H24" s="5" t="s">
        <v>12</v>
      </c>
      <c r="I24" s="7"/>
      <c r="J24" s="81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14" customFormat="1" ht="18.75">
      <c r="A25" s="175">
        <v>13</v>
      </c>
      <c r="B25" s="176"/>
      <c r="C25" s="181">
        <v>42797</v>
      </c>
      <c r="D25" s="178" t="s">
        <v>243</v>
      </c>
      <c r="E25" s="178" t="s">
        <v>244</v>
      </c>
      <c r="F25" s="180">
        <v>100000</v>
      </c>
      <c r="G25" s="1"/>
      <c r="H25" s="5" t="s">
        <v>68</v>
      </c>
      <c r="I25" s="7"/>
      <c r="J25" s="81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s="14" customFormat="1" ht="18.75">
      <c r="A26" s="175">
        <v>14</v>
      </c>
      <c r="B26" s="176"/>
      <c r="C26" s="181">
        <v>42800</v>
      </c>
      <c r="D26" s="178" t="s">
        <v>51</v>
      </c>
      <c r="E26" s="178" t="s">
        <v>37</v>
      </c>
      <c r="F26" s="180">
        <v>200000</v>
      </c>
      <c r="G26" s="1"/>
      <c r="H26" s="5" t="s">
        <v>68</v>
      </c>
      <c r="I26" s="17"/>
      <c r="J26" s="8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s="14" customFormat="1" ht="18.75">
      <c r="A27" s="175">
        <v>15</v>
      </c>
      <c r="B27" s="176"/>
      <c r="C27" s="181">
        <v>42810</v>
      </c>
      <c r="D27" s="183" t="s">
        <v>74</v>
      </c>
      <c r="E27" s="183"/>
      <c r="F27" s="180">
        <v>250000</v>
      </c>
      <c r="H27" s="14" t="s">
        <v>68</v>
      </c>
      <c r="I27" s="17"/>
      <c r="J27" s="81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s="14" customFormat="1" ht="38.25">
      <c r="A28" s="175">
        <v>16</v>
      </c>
      <c r="B28" s="176"/>
      <c r="C28" s="181">
        <v>42811</v>
      </c>
      <c r="D28" s="183" t="s">
        <v>350</v>
      </c>
      <c r="E28" s="184" t="s">
        <v>351</v>
      </c>
      <c r="F28" s="180">
        <v>300000</v>
      </c>
      <c r="H28" s="14" t="s">
        <v>68</v>
      </c>
      <c r="I28" s="17"/>
      <c r="J28" s="81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:49" s="14" customFormat="1" ht="38.25">
      <c r="A29" s="175">
        <v>17</v>
      </c>
      <c r="B29" s="176"/>
      <c r="C29" s="181">
        <v>42816</v>
      </c>
      <c r="D29" s="183" t="s">
        <v>388</v>
      </c>
      <c r="E29" s="184" t="s">
        <v>389</v>
      </c>
      <c r="F29" s="180">
        <v>100000</v>
      </c>
      <c r="H29" s="5" t="s">
        <v>68</v>
      </c>
      <c r="I29" s="17"/>
      <c r="J29" s="8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s="14" customFormat="1" ht="38.25">
      <c r="A30" s="111">
        <v>18</v>
      </c>
      <c r="B30" s="4"/>
      <c r="C30" s="13">
        <v>42830</v>
      </c>
      <c r="D30" s="5" t="s">
        <v>401</v>
      </c>
      <c r="E30" s="5" t="s">
        <v>402</v>
      </c>
      <c r="F30" s="1">
        <v>300000</v>
      </c>
      <c r="G30" s="1"/>
      <c r="H30" s="5" t="s">
        <v>68</v>
      </c>
      <c r="I30" s="17" t="s">
        <v>247</v>
      </c>
      <c r="J30" s="8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s="14" customFormat="1" ht="18.75">
      <c r="A31" s="11">
        <v>19</v>
      </c>
      <c r="B31" s="4"/>
      <c r="C31" s="13">
        <v>42832</v>
      </c>
      <c r="D31" s="5" t="s">
        <v>403</v>
      </c>
      <c r="E31" s="5"/>
      <c r="F31" s="1">
        <v>1000000</v>
      </c>
      <c r="G31" s="1"/>
      <c r="H31" s="5" t="s">
        <v>12</v>
      </c>
      <c r="I31" s="17" t="s">
        <v>266</v>
      </c>
      <c r="J31" s="8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s="14" customFormat="1" ht="18.75">
      <c r="A32" s="111">
        <v>20</v>
      </c>
      <c r="B32" s="4"/>
      <c r="C32" s="13">
        <v>42850</v>
      </c>
      <c r="D32" s="5" t="s">
        <v>242</v>
      </c>
      <c r="E32" s="5"/>
      <c r="F32" s="1">
        <v>62849</v>
      </c>
      <c r="G32" s="1"/>
      <c r="H32" s="5" t="s">
        <v>18</v>
      </c>
      <c r="I32" s="17"/>
      <c r="J32" s="8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s="14" customFormat="1" ht="38.25">
      <c r="A33" s="11">
        <v>21</v>
      </c>
      <c r="B33" s="4"/>
      <c r="C33" s="13">
        <v>42852</v>
      </c>
      <c r="D33" s="5" t="s">
        <v>406</v>
      </c>
      <c r="E33" s="5" t="s">
        <v>404</v>
      </c>
      <c r="F33" s="1">
        <v>300000</v>
      </c>
      <c r="G33" s="1"/>
      <c r="H33" s="5" t="s">
        <v>68</v>
      </c>
      <c r="I33" s="17" t="s">
        <v>405</v>
      </c>
      <c r="J33" s="8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1:49" s="14" customFormat="1" ht="18.75">
      <c r="A34" s="111">
        <v>22</v>
      </c>
      <c r="B34" s="4"/>
      <c r="C34" s="13">
        <v>42853</v>
      </c>
      <c r="D34" s="5" t="s">
        <v>408</v>
      </c>
      <c r="E34" s="5" t="s">
        <v>407</v>
      </c>
      <c r="F34" s="1">
        <v>100000</v>
      </c>
      <c r="G34" s="1"/>
      <c r="H34" s="5" t="s">
        <v>68</v>
      </c>
      <c r="I34" s="17" t="s">
        <v>405</v>
      </c>
      <c r="J34" s="8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1:49" s="14" customFormat="1" ht="18.75">
      <c r="A35" s="11">
        <v>23</v>
      </c>
      <c r="B35" s="4"/>
      <c r="C35" s="13">
        <v>42853</v>
      </c>
      <c r="D35" s="5" t="s">
        <v>409</v>
      </c>
      <c r="E35" s="5" t="s">
        <v>407</v>
      </c>
      <c r="F35" s="1">
        <v>100000</v>
      </c>
      <c r="G35" s="1"/>
      <c r="H35" s="5" t="s">
        <v>68</v>
      </c>
      <c r="I35" s="17" t="s">
        <v>405</v>
      </c>
      <c r="J35" s="81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s="14" customFormat="1" ht="18.75">
      <c r="A36" s="111">
        <v>24</v>
      </c>
      <c r="B36" s="4"/>
      <c r="C36" s="13">
        <v>42853</v>
      </c>
      <c r="D36" s="5" t="s">
        <v>410</v>
      </c>
      <c r="E36" s="5" t="s">
        <v>407</v>
      </c>
      <c r="F36" s="1">
        <v>50000</v>
      </c>
      <c r="G36" s="1"/>
      <c r="H36" s="5" t="s">
        <v>68</v>
      </c>
      <c r="I36" s="17" t="s">
        <v>405</v>
      </c>
      <c r="J36" s="81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s="14" customFormat="1" ht="18.75">
      <c r="A37" s="11">
        <v>25</v>
      </c>
      <c r="B37" s="4"/>
      <c r="C37" s="13">
        <v>42853</v>
      </c>
      <c r="D37" s="5" t="s">
        <v>411</v>
      </c>
      <c r="E37" s="5" t="s">
        <v>407</v>
      </c>
      <c r="F37" s="1">
        <v>100000</v>
      </c>
      <c r="G37" s="1"/>
      <c r="H37" s="5" t="s">
        <v>68</v>
      </c>
      <c r="I37" s="17" t="s">
        <v>405</v>
      </c>
      <c r="J37" s="81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s="14" customFormat="1" ht="18.75">
      <c r="A38" s="111">
        <v>26</v>
      </c>
      <c r="B38" s="4"/>
      <c r="C38" s="13">
        <v>42853</v>
      </c>
      <c r="D38" s="5" t="s">
        <v>412</v>
      </c>
      <c r="E38" s="5" t="s">
        <v>407</v>
      </c>
      <c r="F38" s="1">
        <v>100000</v>
      </c>
      <c r="G38" s="1"/>
      <c r="H38" s="5" t="s">
        <v>68</v>
      </c>
      <c r="I38" s="17" t="s">
        <v>405</v>
      </c>
      <c r="J38" s="81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s="14" customFormat="1" ht="18.75">
      <c r="A39" s="11">
        <v>27</v>
      </c>
      <c r="B39" s="4"/>
      <c r="C39" s="13">
        <v>42853</v>
      </c>
      <c r="D39" s="5" t="s">
        <v>413</v>
      </c>
      <c r="E39" s="5" t="s">
        <v>407</v>
      </c>
      <c r="F39" s="1">
        <v>100000</v>
      </c>
      <c r="G39" s="1"/>
      <c r="H39" s="5" t="s">
        <v>68</v>
      </c>
      <c r="I39" s="17" t="s">
        <v>405</v>
      </c>
      <c r="J39" s="81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s="14" customFormat="1" ht="18.75">
      <c r="A40" s="111">
        <v>28</v>
      </c>
      <c r="B40" s="4"/>
      <c r="C40" s="13">
        <v>42853</v>
      </c>
      <c r="D40" s="6" t="s">
        <v>414</v>
      </c>
      <c r="E40" s="5" t="s">
        <v>407</v>
      </c>
      <c r="F40" s="8">
        <v>450000</v>
      </c>
      <c r="G40" s="8"/>
      <c r="H40" s="5" t="s">
        <v>68</v>
      </c>
      <c r="I40" s="17" t="s">
        <v>405</v>
      </c>
      <c r="J40" s="81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s="14" customFormat="1" ht="18.75">
      <c r="A41" s="11">
        <v>29</v>
      </c>
      <c r="B41" s="4"/>
      <c r="C41" s="13">
        <v>42853</v>
      </c>
      <c r="D41" s="6" t="s">
        <v>415</v>
      </c>
      <c r="E41" s="5" t="s">
        <v>407</v>
      </c>
      <c r="F41" s="8">
        <v>100000</v>
      </c>
      <c r="G41" s="8"/>
      <c r="H41" s="5" t="s">
        <v>68</v>
      </c>
      <c r="I41" s="17" t="s">
        <v>405</v>
      </c>
      <c r="J41" s="81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s="14" customFormat="1" ht="18.75">
      <c r="A42" s="111">
        <v>30</v>
      </c>
      <c r="B42" s="4"/>
      <c r="C42" s="13">
        <v>42853</v>
      </c>
      <c r="D42" s="6" t="s">
        <v>416</v>
      </c>
      <c r="E42" s="5" t="s">
        <v>407</v>
      </c>
      <c r="F42" s="8">
        <v>100000</v>
      </c>
      <c r="G42" s="8"/>
      <c r="H42" s="5" t="s">
        <v>68</v>
      </c>
      <c r="I42" s="17" t="s">
        <v>405</v>
      </c>
      <c r="J42" s="81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s="14" customFormat="1" ht="18.75">
      <c r="A43" s="11">
        <v>31</v>
      </c>
      <c r="B43" s="4"/>
      <c r="C43" s="13">
        <v>42853</v>
      </c>
      <c r="D43" s="5" t="s">
        <v>417</v>
      </c>
      <c r="E43" s="5" t="s">
        <v>169</v>
      </c>
      <c r="F43" s="1">
        <v>1000000</v>
      </c>
      <c r="G43" s="1"/>
      <c r="H43" s="5" t="s">
        <v>68</v>
      </c>
      <c r="I43" s="17" t="s">
        <v>405</v>
      </c>
      <c r="J43" s="81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s="14" customFormat="1" ht="18.75">
      <c r="A44" s="111">
        <v>32</v>
      </c>
      <c r="B44" s="4"/>
      <c r="C44" s="13">
        <v>42853</v>
      </c>
      <c r="D44" s="5" t="s">
        <v>418</v>
      </c>
      <c r="E44" s="19" t="s">
        <v>419</v>
      </c>
      <c r="F44" s="1">
        <v>1000000</v>
      </c>
      <c r="G44" s="1"/>
      <c r="H44" s="5" t="s">
        <v>68</v>
      </c>
      <c r="I44" s="17" t="s">
        <v>405</v>
      </c>
      <c r="J44" s="81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s="14" customFormat="1" ht="18.75">
      <c r="A45" s="11">
        <v>33</v>
      </c>
      <c r="B45" s="4"/>
      <c r="C45" s="13">
        <v>42853</v>
      </c>
      <c r="D45" s="5" t="s">
        <v>420</v>
      </c>
      <c r="E45" s="5" t="s">
        <v>421</v>
      </c>
      <c r="F45" s="1">
        <v>500000</v>
      </c>
      <c r="G45" s="1"/>
      <c r="H45" s="5" t="s">
        <v>68</v>
      </c>
      <c r="I45" s="17" t="s">
        <v>405</v>
      </c>
      <c r="J45" s="81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s="14" customFormat="1" ht="18.75">
      <c r="A46" s="111">
        <v>34</v>
      </c>
      <c r="B46" s="4"/>
      <c r="C46" s="13">
        <v>42853</v>
      </c>
      <c r="D46" s="5" t="s">
        <v>422</v>
      </c>
      <c r="E46" s="5"/>
      <c r="F46" s="1">
        <v>500000</v>
      </c>
      <c r="G46" s="1"/>
      <c r="H46" s="5" t="s">
        <v>68</v>
      </c>
      <c r="I46" s="17" t="s">
        <v>405</v>
      </c>
      <c r="J46" s="81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s="14" customFormat="1" ht="57">
      <c r="A47" s="11">
        <v>35</v>
      </c>
      <c r="B47" s="4"/>
      <c r="C47" s="13">
        <v>42853</v>
      </c>
      <c r="D47" s="5" t="s">
        <v>384</v>
      </c>
      <c r="E47" s="5" t="s">
        <v>386</v>
      </c>
      <c r="F47" s="1">
        <v>3000000</v>
      </c>
      <c r="G47" s="1"/>
      <c r="H47" s="5" t="s">
        <v>68</v>
      </c>
      <c r="I47" s="17" t="s">
        <v>405</v>
      </c>
      <c r="J47" s="81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s="14" customFormat="1" ht="38.25">
      <c r="A48" s="11">
        <v>36</v>
      </c>
      <c r="B48" s="4"/>
      <c r="C48" s="13">
        <v>42853</v>
      </c>
      <c r="D48" s="5" t="s">
        <v>425</v>
      </c>
      <c r="F48" s="1">
        <v>300000</v>
      </c>
      <c r="G48" s="1"/>
      <c r="H48" s="5" t="s">
        <v>68</v>
      </c>
      <c r="I48" s="17" t="s">
        <v>405</v>
      </c>
      <c r="J48" s="81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s="14" customFormat="1" ht="38.25">
      <c r="A49" s="111">
        <v>37</v>
      </c>
      <c r="B49" s="11" t="s">
        <v>424</v>
      </c>
      <c r="C49" s="13">
        <v>42853</v>
      </c>
      <c r="D49" s="5" t="s">
        <v>240</v>
      </c>
      <c r="E49" s="5" t="s">
        <v>115</v>
      </c>
      <c r="F49" s="1">
        <v>3000000</v>
      </c>
      <c r="G49" s="1"/>
      <c r="H49" s="5" t="s">
        <v>68</v>
      </c>
      <c r="I49" s="17" t="s">
        <v>405</v>
      </c>
      <c r="J49" s="81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s="14" customFormat="1" ht="38.25">
      <c r="A50" s="111"/>
      <c r="B50" s="11">
        <v>1</v>
      </c>
      <c r="C50" s="13">
        <v>42853</v>
      </c>
      <c r="D50" s="5" t="s">
        <v>426</v>
      </c>
      <c r="E50" s="5" t="s">
        <v>427</v>
      </c>
      <c r="G50" s="1">
        <v>11300000</v>
      </c>
      <c r="H50" s="5" t="s">
        <v>68</v>
      </c>
      <c r="I50" s="17" t="s">
        <v>405</v>
      </c>
      <c r="J50" s="81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6" ht="18.75">
      <c r="H56" s="89" t="s">
        <v>424</v>
      </c>
    </row>
  </sheetData>
  <sheetProtection/>
  <mergeCells count="15">
    <mergeCell ref="J1:J5"/>
    <mergeCell ref="J6:J10"/>
    <mergeCell ref="E1:I1"/>
    <mergeCell ref="E2:E5"/>
    <mergeCell ref="F2:G2"/>
    <mergeCell ref="H2:H4"/>
    <mergeCell ref="I2:I4"/>
    <mergeCell ref="F3:G3"/>
    <mergeCell ref="I11:I12"/>
    <mergeCell ref="A11:B11"/>
    <mergeCell ref="C11:C12"/>
    <mergeCell ref="D11:D12"/>
    <mergeCell ref="E11:E12"/>
    <mergeCell ref="F11:F12"/>
    <mergeCell ref="G11:G12"/>
  </mergeCells>
  <dataValidations count="5">
    <dataValidation type="list" showInputMessage="1" showErrorMessage="1" sqref="J12">
      <formula1>$I$13:$I$50</formula1>
    </dataValidation>
    <dataValidation type="list" allowBlank="1" showInputMessage="1" sqref="H13:H26 H29:H50">
      <formula1>$E$6:$E$10</formula1>
    </dataValidation>
    <dataValidation allowBlank="1" showInputMessage="1" sqref="K12"/>
    <dataValidation type="list" allowBlank="1" showInputMessage="1" sqref="I13:I22 I26:I50">
      <formula1>"Tiền Mặt, Chuyển Khoản"</formula1>
    </dataValidation>
    <dataValidation type="list" allowBlank="1" showInputMessage="1" sqref="I23:I25">
      <formula1>"Trực Tiếp, Chuyển Khoản"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57"/>
  <sheetViews>
    <sheetView zoomScale="60" zoomScaleNormal="60" zoomScalePageLayoutView="0" workbookViewId="0" topLeftCell="E1">
      <selection activeCell="J13" sqref="J13"/>
    </sheetView>
  </sheetViews>
  <sheetFormatPr defaultColWidth="9.140625" defaultRowHeight="12.75" outlineLevelRow="1" outlineLevelCol="1"/>
  <cols>
    <col min="1" max="1" width="6.421875" style="82" bestFit="1" customWidth="1"/>
    <col min="2" max="2" width="5.8515625" style="82" bestFit="1" customWidth="1"/>
    <col min="3" max="3" width="16.00390625" style="119" bestFit="1" customWidth="1"/>
    <col min="4" max="4" width="36.7109375" style="86" customWidth="1"/>
    <col min="5" max="5" width="110.00390625" style="87" customWidth="1"/>
    <col min="6" max="6" width="28.140625" style="88" bestFit="1" customWidth="1" outlineLevel="1"/>
    <col min="7" max="7" width="28.00390625" style="88" bestFit="1" customWidth="1" outlineLevel="1"/>
    <col min="8" max="8" width="32.140625" style="89" customWidth="1" outlineLevel="1"/>
    <col min="9" max="9" width="38.7109375" style="89" customWidth="1" outlineLevel="1"/>
    <col min="10" max="10" width="87.28125" style="82" customWidth="1"/>
    <col min="11" max="11" width="50.57421875" style="82" customWidth="1"/>
    <col min="12" max="16384" width="9.140625" style="82" customWidth="1"/>
  </cols>
  <sheetData>
    <row r="1" spans="3:10" s="74" customFormat="1" ht="30.75" customHeight="1">
      <c r="C1" s="114"/>
      <c r="D1" s="76"/>
      <c r="E1" s="216" t="s">
        <v>1</v>
      </c>
      <c r="F1" s="217"/>
      <c r="G1" s="217"/>
      <c r="H1" s="217"/>
      <c r="I1" s="218"/>
      <c r="J1" s="215" t="s">
        <v>76</v>
      </c>
    </row>
    <row r="2" spans="3:10" s="74" customFormat="1" ht="40.5" customHeight="1">
      <c r="C2" s="115"/>
      <c r="D2" s="78"/>
      <c r="E2" s="204" t="s">
        <v>16</v>
      </c>
      <c r="F2" s="207" t="s">
        <v>19</v>
      </c>
      <c r="G2" s="208"/>
      <c r="H2" s="209" t="s">
        <v>17</v>
      </c>
      <c r="I2" s="202" t="s">
        <v>8</v>
      </c>
      <c r="J2" s="215"/>
    </row>
    <row r="3" spans="3:10" s="74" customFormat="1" ht="18.75">
      <c r="C3" s="115"/>
      <c r="D3" s="78"/>
      <c r="E3" s="205"/>
      <c r="F3" s="213">
        <f>F5+G5</f>
        <v>756065983</v>
      </c>
      <c r="G3" s="214"/>
      <c r="H3" s="210"/>
      <c r="I3" s="212"/>
      <c r="J3" s="215"/>
    </row>
    <row r="4" spans="3:10" s="74" customFormat="1" ht="42" customHeight="1">
      <c r="C4" s="115"/>
      <c r="D4" s="79"/>
      <c r="E4" s="205"/>
      <c r="F4" s="66" t="s">
        <v>61</v>
      </c>
      <c r="G4" s="66" t="s">
        <v>62</v>
      </c>
      <c r="H4" s="211"/>
      <c r="I4" s="203"/>
      <c r="J4" s="215"/>
    </row>
    <row r="5" spans="3:10" s="74" customFormat="1" ht="21.75" customHeight="1">
      <c r="C5" s="115"/>
      <c r="D5" s="79"/>
      <c r="E5" s="206"/>
      <c r="F5" s="63">
        <f>SUM(F6:F10)</f>
        <v>127217013</v>
      </c>
      <c r="G5" s="63">
        <f>SUM(G6:G10)</f>
        <v>628848970</v>
      </c>
      <c r="H5" s="65">
        <f>SUM(H6:H10)</f>
        <v>84610000</v>
      </c>
      <c r="I5" s="64">
        <f>SUM(I6:I10)</f>
        <v>671455983</v>
      </c>
      <c r="J5" s="215"/>
    </row>
    <row r="6" spans="3:10" s="74" customFormat="1" ht="19.5" customHeight="1" outlineLevel="1">
      <c r="C6" s="116"/>
      <c r="D6" s="79"/>
      <c r="E6" s="10" t="s">
        <v>12</v>
      </c>
      <c r="F6" s="9">
        <f>SUMIF(H$14:H$434,E6,F$14:F$434)</f>
        <v>42400000</v>
      </c>
      <c r="G6" s="9">
        <f>'4-2017'!I6</f>
        <v>401090689</v>
      </c>
      <c r="H6" s="9">
        <f>SUMIF(H$14:H$434,E6,G$14:G$434)</f>
        <v>0</v>
      </c>
      <c r="I6" s="9">
        <f>(F6+G6)-H6</f>
        <v>443490689</v>
      </c>
      <c r="J6" s="197" t="s">
        <v>1360</v>
      </c>
    </row>
    <row r="7" spans="3:10" s="74" customFormat="1" ht="18.75" outlineLevel="1">
      <c r="C7" s="116"/>
      <c r="D7" s="79"/>
      <c r="E7" s="10" t="s">
        <v>9</v>
      </c>
      <c r="F7" s="9">
        <f>SUMIF(H$14:H$434,E7,F$14:F$434)</f>
        <v>0</v>
      </c>
      <c r="G7" s="9">
        <f>'4-2017'!I7</f>
        <v>2500000</v>
      </c>
      <c r="H7" s="9">
        <f>SUMIF(H$14:H$434,E7,G$14:G$434)</f>
        <v>0</v>
      </c>
      <c r="I7" s="9">
        <f>(F7+G7)-H7</f>
        <v>2500000</v>
      </c>
      <c r="J7" s="197"/>
    </row>
    <row r="8" spans="3:10" s="74" customFormat="1" ht="18.75" outlineLevel="1">
      <c r="C8" s="116"/>
      <c r="D8" s="79"/>
      <c r="E8" s="10" t="s">
        <v>68</v>
      </c>
      <c r="F8" s="9">
        <f>SUMIF(H$14:H$434,E8,F$14:F$434)</f>
        <v>84750000</v>
      </c>
      <c r="G8" s="9">
        <f>'4-2017'!I8</f>
        <v>36064625</v>
      </c>
      <c r="H8" s="9">
        <f>SUMIF(H$14:H$434,E8,G$14:G$434)</f>
        <v>84566000</v>
      </c>
      <c r="I8" s="9">
        <f>(F8+G8)-H8</f>
        <v>36248625</v>
      </c>
      <c r="J8" s="197"/>
    </row>
    <row r="9" spans="3:10" s="74" customFormat="1" ht="18.75" outlineLevel="1">
      <c r="C9" s="116"/>
      <c r="D9" s="79"/>
      <c r="E9" s="10" t="s">
        <v>10</v>
      </c>
      <c r="F9" s="9">
        <f>SUMIF(H$14:H$434,E9,F$14:F$434)</f>
        <v>0</v>
      </c>
      <c r="G9" s="9">
        <f>'4-2017'!I9</f>
        <v>181450000</v>
      </c>
      <c r="H9" s="9">
        <f>SUMIF(H$14:H$434,E9,G$14:G$434)</f>
        <v>0</v>
      </c>
      <c r="I9" s="9">
        <f>(F9+G9)-H9</f>
        <v>181450000</v>
      </c>
      <c r="J9" s="197"/>
    </row>
    <row r="10" spans="3:10" s="74" customFormat="1" ht="18.75" outlineLevel="1">
      <c r="C10" s="116"/>
      <c r="D10" s="79"/>
      <c r="E10" s="10" t="s">
        <v>18</v>
      </c>
      <c r="F10" s="9">
        <f>SUMIF(H$14:H$434,E10,F$14:F$434)</f>
        <v>67013</v>
      </c>
      <c r="G10" s="9">
        <f>'4-2017'!I10</f>
        <v>7743656</v>
      </c>
      <c r="H10" s="9">
        <f>SUMIF(H$14:H$434,E10,G$14:G$434)</f>
        <v>44000</v>
      </c>
      <c r="I10" s="9">
        <f>(F10+G10)-H10</f>
        <v>7766669</v>
      </c>
      <c r="J10" s="197"/>
    </row>
    <row r="11" spans="1:11" s="74" customFormat="1" ht="19.5" customHeight="1">
      <c r="A11" s="200" t="s">
        <v>5</v>
      </c>
      <c r="B11" s="200"/>
      <c r="C11" s="219" t="s">
        <v>0</v>
      </c>
      <c r="D11" s="199" t="s">
        <v>11</v>
      </c>
      <c r="E11" s="201" t="s">
        <v>2</v>
      </c>
      <c r="F11" s="201" t="s">
        <v>3</v>
      </c>
      <c r="G11" s="202" t="s">
        <v>13</v>
      </c>
      <c r="H11" s="72" t="s">
        <v>7</v>
      </c>
      <c r="I11" s="199" t="s">
        <v>6</v>
      </c>
      <c r="J11" s="197"/>
      <c r="K11" s="2"/>
    </row>
    <row r="12" spans="1:11" s="74" customFormat="1" ht="18.75">
      <c r="A12" s="62" t="s">
        <v>3</v>
      </c>
      <c r="B12" s="62" t="s">
        <v>4</v>
      </c>
      <c r="C12" s="219"/>
      <c r="D12" s="199"/>
      <c r="E12" s="201"/>
      <c r="F12" s="201"/>
      <c r="G12" s="203"/>
      <c r="H12" s="73"/>
      <c r="I12" s="199"/>
      <c r="J12" s="197"/>
      <c r="K12" s="3"/>
    </row>
    <row r="13" spans="1:11" s="74" customFormat="1" ht="18.75">
      <c r="A13" s="62"/>
      <c r="B13" s="62"/>
      <c r="C13" s="149"/>
      <c r="D13" s="146"/>
      <c r="E13" s="147"/>
      <c r="F13" s="147"/>
      <c r="G13" s="148"/>
      <c r="H13" s="73"/>
      <c r="I13" s="146"/>
      <c r="J13" s="2"/>
      <c r="K13" s="3"/>
    </row>
    <row r="14" spans="1:49" s="14" customFormat="1" ht="18.75">
      <c r="A14" s="175">
        <v>1</v>
      </c>
      <c r="B14" s="176"/>
      <c r="C14" s="185">
        <v>42543</v>
      </c>
      <c r="D14" s="178" t="s">
        <v>73</v>
      </c>
      <c r="E14" s="179" t="s">
        <v>67</v>
      </c>
      <c r="F14" s="180">
        <v>500000</v>
      </c>
      <c r="G14" s="1"/>
      <c r="H14" s="5" t="s">
        <v>68</v>
      </c>
      <c r="I14" s="17"/>
      <c r="J14" s="8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4" customFormat="1" ht="18.75">
      <c r="A15" s="175">
        <v>2</v>
      </c>
      <c r="B15" s="176"/>
      <c r="C15" s="185">
        <v>42740</v>
      </c>
      <c r="D15" s="178" t="s">
        <v>71</v>
      </c>
      <c r="E15" s="178"/>
      <c r="F15" s="180">
        <v>200000</v>
      </c>
      <c r="G15" s="1"/>
      <c r="H15" s="5" t="s">
        <v>68</v>
      </c>
      <c r="I15" s="12"/>
      <c r="J15" s="8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4" customFormat="1" ht="18.75">
      <c r="A16" s="175">
        <v>3</v>
      </c>
      <c r="B16" s="176"/>
      <c r="C16" s="185">
        <v>42753</v>
      </c>
      <c r="D16" s="178" t="s">
        <v>214</v>
      </c>
      <c r="E16" s="178"/>
      <c r="F16" s="180">
        <v>100000</v>
      </c>
      <c r="G16" s="1"/>
      <c r="H16" s="5" t="s">
        <v>68</v>
      </c>
      <c r="I16" s="12"/>
      <c r="J16" s="8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4" customFormat="1" ht="18.75">
      <c r="A17" s="175">
        <v>4</v>
      </c>
      <c r="B17" s="176"/>
      <c r="C17" s="185">
        <v>42755</v>
      </c>
      <c r="D17" s="178" t="s">
        <v>220</v>
      </c>
      <c r="E17" s="178" t="s">
        <v>221</v>
      </c>
      <c r="F17" s="180">
        <v>100000</v>
      </c>
      <c r="G17" s="1"/>
      <c r="H17" s="5" t="s">
        <v>68</v>
      </c>
      <c r="I17" s="12"/>
      <c r="J17" s="8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4" customFormat="1" ht="18.75">
      <c r="A18" s="175">
        <v>5</v>
      </c>
      <c r="B18" s="176"/>
      <c r="C18" s="185">
        <v>42772</v>
      </c>
      <c r="D18" s="178" t="s">
        <v>69</v>
      </c>
      <c r="E18" s="178" t="s">
        <v>115</v>
      </c>
      <c r="F18" s="180">
        <v>100000</v>
      </c>
      <c r="G18" s="1"/>
      <c r="H18" s="6" t="s">
        <v>12</v>
      </c>
      <c r="I18" s="12"/>
      <c r="J18" s="8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4" customFormat="1" ht="18.75">
      <c r="A19" s="175">
        <v>6</v>
      </c>
      <c r="B19" s="176"/>
      <c r="C19" s="185">
        <v>42772</v>
      </c>
      <c r="D19" s="178" t="s">
        <v>44</v>
      </c>
      <c r="E19" s="178" t="s">
        <v>115</v>
      </c>
      <c r="F19" s="180">
        <v>100000</v>
      </c>
      <c r="G19" s="1"/>
      <c r="H19" s="6" t="s">
        <v>12</v>
      </c>
      <c r="I19" s="12"/>
      <c r="J19" s="8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4" customFormat="1" ht="18.75">
      <c r="A20" s="175">
        <v>7</v>
      </c>
      <c r="B20" s="176"/>
      <c r="C20" s="185">
        <v>42772</v>
      </c>
      <c r="D20" s="178" t="s">
        <v>45</v>
      </c>
      <c r="E20" s="178" t="s">
        <v>115</v>
      </c>
      <c r="F20" s="180">
        <v>100000</v>
      </c>
      <c r="G20" s="1"/>
      <c r="H20" s="6" t="s">
        <v>12</v>
      </c>
      <c r="I20" s="12"/>
      <c r="J20" s="8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4" customFormat="1" ht="38.25">
      <c r="A21" s="175">
        <v>8</v>
      </c>
      <c r="B21" s="176"/>
      <c r="C21" s="185">
        <v>42776</v>
      </c>
      <c r="D21" s="178" t="s">
        <v>233</v>
      </c>
      <c r="E21" s="178" t="s">
        <v>234</v>
      </c>
      <c r="F21" s="180">
        <v>100000</v>
      </c>
      <c r="G21" s="1"/>
      <c r="H21" s="5" t="s">
        <v>68</v>
      </c>
      <c r="I21" s="12"/>
      <c r="J21" s="81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4" customFormat="1" ht="18.75">
      <c r="A22" s="175">
        <v>9</v>
      </c>
      <c r="B22" s="176"/>
      <c r="C22" s="185">
        <v>42783</v>
      </c>
      <c r="D22" s="178" t="s">
        <v>235</v>
      </c>
      <c r="E22" s="178" t="s">
        <v>236</v>
      </c>
      <c r="F22" s="180">
        <v>50000</v>
      </c>
      <c r="G22" s="1"/>
      <c r="H22" s="5" t="s">
        <v>68</v>
      </c>
      <c r="I22" s="7"/>
      <c r="J22" s="81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4" customFormat="1" ht="18.75">
      <c r="A23" s="175">
        <v>10</v>
      </c>
      <c r="B23" s="176"/>
      <c r="C23" s="185">
        <v>42783</v>
      </c>
      <c r="D23" s="178" t="s">
        <v>237</v>
      </c>
      <c r="E23" s="178" t="s">
        <v>238</v>
      </c>
      <c r="F23" s="180">
        <v>200000</v>
      </c>
      <c r="G23" s="1"/>
      <c r="H23" s="5" t="s">
        <v>12</v>
      </c>
      <c r="I23" s="7"/>
      <c r="J23" s="81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4" customFormat="1" ht="18.75">
      <c r="A24" s="175">
        <v>11</v>
      </c>
      <c r="B24" s="176"/>
      <c r="C24" s="185">
        <v>42783</v>
      </c>
      <c r="D24" s="178" t="s">
        <v>239</v>
      </c>
      <c r="E24" s="178" t="s">
        <v>238</v>
      </c>
      <c r="F24" s="180">
        <v>100000</v>
      </c>
      <c r="G24" s="1"/>
      <c r="H24" s="5" t="s">
        <v>12</v>
      </c>
      <c r="I24" s="7"/>
      <c r="J24" s="81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14" customFormat="1" ht="18.75">
      <c r="A25" s="175">
        <v>12</v>
      </c>
      <c r="B25" s="176"/>
      <c r="C25" s="185">
        <v>42797</v>
      </c>
      <c r="D25" s="178" t="s">
        <v>243</v>
      </c>
      <c r="E25" s="178" t="s">
        <v>244</v>
      </c>
      <c r="F25" s="180">
        <v>100000</v>
      </c>
      <c r="G25" s="1"/>
      <c r="H25" s="5" t="s">
        <v>68</v>
      </c>
      <c r="I25" s="17"/>
      <c r="J25" s="81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s="14" customFormat="1" ht="18.75">
      <c r="A26" s="175">
        <v>13</v>
      </c>
      <c r="B26" s="176"/>
      <c r="C26" s="185">
        <v>42811</v>
      </c>
      <c r="D26" s="183" t="s">
        <v>350</v>
      </c>
      <c r="E26" s="184" t="s">
        <v>351</v>
      </c>
      <c r="F26" s="180">
        <v>300000</v>
      </c>
      <c r="H26" s="14" t="s">
        <v>68</v>
      </c>
      <c r="I26" s="17"/>
      <c r="J26" s="8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s="14" customFormat="1" ht="18.75">
      <c r="A27" s="175">
        <v>14</v>
      </c>
      <c r="B27" s="176"/>
      <c r="C27" s="185">
        <v>42816</v>
      </c>
      <c r="D27" s="183" t="s">
        <v>388</v>
      </c>
      <c r="E27" s="184" t="s">
        <v>389</v>
      </c>
      <c r="F27" s="180">
        <v>100000</v>
      </c>
      <c r="H27" s="5" t="s">
        <v>68</v>
      </c>
      <c r="I27" s="17"/>
      <c r="J27" s="81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s="124" customFormat="1" ht="18.75">
      <c r="A28" s="11">
        <v>15</v>
      </c>
      <c r="B28" s="4"/>
      <c r="C28" s="117">
        <v>42858</v>
      </c>
      <c r="D28" s="6" t="s">
        <v>428</v>
      </c>
      <c r="E28" s="6"/>
      <c r="F28" s="8">
        <v>1000000</v>
      </c>
      <c r="G28" s="8"/>
      <c r="H28" s="6" t="s">
        <v>12</v>
      </c>
      <c r="I28" s="17" t="s">
        <v>280</v>
      </c>
      <c r="J28" s="8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s="14" customFormat="1" ht="18.75">
      <c r="A29" s="11">
        <v>16</v>
      </c>
      <c r="B29" s="4"/>
      <c r="C29" s="117">
        <v>42858</v>
      </c>
      <c r="D29" s="5" t="s">
        <v>429</v>
      </c>
      <c r="E29" s="5" t="s">
        <v>430</v>
      </c>
      <c r="F29" s="1">
        <v>500000</v>
      </c>
      <c r="G29" s="1"/>
      <c r="H29" s="5" t="s">
        <v>12</v>
      </c>
      <c r="I29" s="17" t="s">
        <v>280</v>
      </c>
      <c r="J29" s="8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s="124" customFormat="1" ht="18.75">
      <c r="A30" s="11">
        <v>17</v>
      </c>
      <c r="B30" s="4"/>
      <c r="C30" s="133">
        <v>42860</v>
      </c>
      <c r="D30" s="6" t="s">
        <v>431</v>
      </c>
      <c r="E30" s="6" t="s">
        <v>432</v>
      </c>
      <c r="F30" s="8">
        <v>500000</v>
      </c>
      <c r="G30" s="8"/>
      <c r="H30" s="6" t="s">
        <v>12</v>
      </c>
      <c r="I30" s="38" t="s">
        <v>280</v>
      </c>
      <c r="J30" s="8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s="14" customFormat="1" ht="18.75">
      <c r="A31" s="11">
        <v>18</v>
      </c>
      <c r="B31" s="4"/>
      <c r="C31" s="117">
        <v>42860</v>
      </c>
      <c r="D31" s="5" t="s">
        <v>256</v>
      </c>
      <c r="E31" s="5" t="s">
        <v>362</v>
      </c>
      <c r="F31" s="1">
        <v>500000</v>
      </c>
      <c r="G31" s="1"/>
      <c r="H31" s="5" t="s">
        <v>12</v>
      </c>
      <c r="I31" s="17" t="s">
        <v>280</v>
      </c>
      <c r="J31" s="8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s="14" customFormat="1" ht="18.75">
      <c r="A32" s="11">
        <v>19</v>
      </c>
      <c r="B32" s="4"/>
      <c r="C32" s="117">
        <v>42860</v>
      </c>
      <c r="D32" s="5" t="s">
        <v>40</v>
      </c>
      <c r="E32" s="19" t="s">
        <v>41</v>
      </c>
      <c r="F32" s="1">
        <v>500000</v>
      </c>
      <c r="G32" s="1"/>
      <c r="H32" s="5" t="s">
        <v>12</v>
      </c>
      <c r="I32" s="17" t="s">
        <v>280</v>
      </c>
      <c r="J32" s="8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s="14" customFormat="1" ht="18.75">
      <c r="A33" s="11">
        <v>20</v>
      </c>
      <c r="B33" s="4"/>
      <c r="C33" s="117">
        <v>42860</v>
      </c>
      <c r="D33" s="5" t="s">
        <v>63</v>
      </c>
      <c r="E33" s="19" t="s">
        <v>64</v>
      </c>
      <c r="F33" s="1">
        <v>500000</v>
      </c>
      <c r="G33" s="1"/>
      <c r="H33" s="5" t="s">
        <v>12</v>
      </c>
      <c r="I33" s="17" t="s">
        <v>280</v>
      </c>
      <c r="J33" s="8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1:49" s="14" customFormat="1" ht="18.75">
      <c r="A34" s="11">
        <v>21</v>
      </c>
      <c r="B34" s="4"/>
      <c r="C34" s="117">
        <v>42860</v>
      </c>
      <c r="D34" s="5" t="s">
        <v>454</v>
      </c>
      <c r="E34" s="19" t="s">
        <v>455</v>
      </c>
      <c r="F34" s="1">
        <v>500000</v>
      </c>
      <c r="G34" s="1"/>
      <c r="H34" s="5" t="s">
        <v>12</v>
      </c>
      <c r="I34" s="17" t="s">
        <v>280</v>
      </c>
      <c r="J34" s="8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1:49" s="14" customFormat="1" ht="18.75">
      <c r="A35" s="11">
        <v>22</v>
      </c>
      <c r="B35" s="4"/>
      <c r="C35" s="117">
        <v>42860</v>
      </c>
      <c r="D35" s="14" t="s">
        <v>434</v>
      </c>
      <c r="E35" s="5" t="s">
        <v>433</v>
      </c>
      <c r="F35" s="1">
        <v>500000</v>
      </c>
      <c r="G35" s="1"/>
      <c r="H35" s="5" t="s">
        <v>12</v>
      </c>
      <c r="I35" s="17" t="s">
        <v>280</v>
      </c>
      <c r="J35" s="81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s="14" customFormat="1" ht="18.75">
      <c r="A36" s="11">
        <v>23</v>
      </c>
      <c r="B36" s="4"/>
      <c r="C36" s="117">
        <v>42861</v>
      </c>
      <c r="D36" s="5" t="s">
        <v>456</v>
      </c>
      <c r="F36" s="1">
        <v>500000</v>
      </c>
      <c r="G36" s="1"/>
      <c r="H36" s="5" t="s">
        <v>12</v>
      </c>
      <c r="I36" s="17" t="s">
        <v>280</v>
      </c>
      <c r="J36" s="81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s="14" customFormat="1" ht="18.75">
      <c r="A37" s="11">
        <v>24</v>
      </c>
      <c r="B37" s="4"/>
      <c r="C37" s="117">
        <v>42863</v>
      </c>
      <c r="D37" s="5" t="s">
        <v>436</v>
      </c>
      <c r="E37" s="19"/>
      <c r="F37" s="1">
        <v>2000000</v>
      </c>
      <c r="G37" s="1"/>
      <c r="H37" s="5" t="s">
        <v>12</v>
      </c>
      <c r="I37" s="17" t="s">
        <v>280</v>
      </c>
      <c r="J37" s="81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s="14" customFormat="1" ht="18.75">
      <c r="A38" s="11">
        <v>25</v>
      </c>
      <c r="B38" s="4"/>
      <c r="C38" s="117">
        <v>42863</v>
      </c>
      <c r="D38" s="5" t="s">
        <v>439</v>
      </c>
      <c r="E38" s="19" t="s">
        <v>440</v>
      </c>
      <c r="F38" s="1">
        <v>1000000</v>
      </c>
      <c r="G38" s="1"/>
      <c r="H38" s="5" t="s">
        <v>12</v>
      </c>
      <c r="I38" s="17" t="s">
        <v>280</v>
      </c>
      <c r="J38" s="81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s="14" customFormat="1" ht="18.75">
      <c r="A39" s="11">
        <v>26</v>
      </c>
      <c r="B39" s="4"/>
      <c r="C39" s="117">
        <v>42863</v>
      </c>
      <c r="D39" s="5" t="s">
        <v>458</v>
      </c>
      <c r="E39" s="5" t="s">
        <v>435</v>
      </c>
      <c r="F39" s="1">
        <v>200000</v>
      </c>
      <c r="G39" s="1"/>
      <c r="H39" s="5" t="s">
        <v>12</v>
      </c>
      <c r="I39" s="17" t="s">
        <v>280</v>
      </c>
      <c r="J39" s="81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s="14" customFormat="1" ht="18.75">
      <c r="A40" s="11">
        <v>27</v>
      </c>
      <c r="B40" s="4"/>
      <c r="C40" s="117">
        <v>42863</v>
      </c>
      <c r="D40" s="5" t="s">
        <v>457</v>
      </c>
      <c r="E40" s="5"/>
      <c r="F40" s="1">
        <v>500000</v>
      </c>
      <c r="G40" s="1"/>
      <c r="H40" s="5" t="s">
        <v>12</v>
      </c>
      <c r="I40" s="17" t="s">
        <v>280</v>
      </c>
      <c r="J40" s="81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s="14" customFormat="1" ht="18.75">
      <c r="A41" s="11">
        <v>28</v>
      </c>
      <c r="B41" s="4"/>
      <c r="C41" s="117">
        <v>42863</v>
      </c>
      <c r="D41" s="5" t="s">
        <v>474</v>
      </c>
      <c r="E41" s="5"/>
      <c r="F41" s="1">
        <v>1000000</v>
      </c>
      <c r="G41" s="1"/>
      <c r="H41" s="5" t="s">
        <v>12</v>
      </c>
      <c r="I41" s="17" t="s">
        <v>280</v>
      </c>
      <c r="J41" s="81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s="14" customFormat="1" ht="18.75">
      <c r="A42" s="11">
        <v>29</v>
      </c>
      <c r="B42" s="4"/>
      <c r="C42" s="117">
        <v>42863</v>
      </c>
      <c r="D42" s="5" t="s">
        <v>461</v>
      </c>
      <c r="E42" s="19" t="s">
        <v>462</v>
      </c>
      <c r="F42" s="1">
        <v>500000</v>
      </c>
      <c r="G42" s="1"/>
      <c r="H42" s="5" t="s">
        <v>12</v>
      </c>
      <c r="I42" s="17" t="s">
        <v>463</v>
      </c>
      <c r="J42" s="81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s="14" customFormat="1" ht="18.75">
      <c r="A43" s="11">
        <v>30</v>
      </c>
      <c r="B43" s="4"/>
      <c r="C43" s="117">
        <v>42863</v>
      </c>
      <c r="D43" s="5" t="s">
        <v>65</v>
      </c>
      <c r="E43" s="5" t="s">
        <v>459</v>
      </c>
      <c r="F43" s="8">
        <v>2000000</v>
      </c>
      <c r="G43" s="8"/>
      <c r="H43" s="6" t="s">
        <v>12</v>
      </c>
      <c r="I43" s="17" t="s">
        <v>280</v>
      </c>
      <c r="J43" s="81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s="14" customFormat="1" ht="18.75">
      <c r="A44" s="11">
        <v>31</v>
      </c>
      <c r="B44" s="4"/>
      <c r="C44" s="117">
        <v>42863</v>
      </c>
      <c r="D44" s="6" t="s">
        <v>441</v>
      </c>
      <c r="E44" s="83" t="s">
        <v>442</v>
      </c>
      <c r="F44" s="8">
        <v>300000</v>
      </c>
      <c r="G44" s="8"/>
      <c r="H44" s="6" t="s">
        <v>12</v>
      </c>
      <c r="I44" s="17" t="s">
        <v>280</v>
      </c>
      <c r="J44" s="81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s="14" customFormat="1" ht="18.75">
      <c r="A45" s="11">
        <v>32</v>
      </c>
      <c r="B45" s="4"/>
      <c r="C45" s="117">
        <v>42863</v>
      </c>
      <c r="D45" s="6" t="s">
        <v>443</v>
      </c>
      <c r="E45" s="83" t="s">
        <v>460</v>
      </c>
      <c r="F45" s="8">
        <v>300000</v>
      </c>
      <c r="G45" s="8"/>
      <c r="H45" s="6" t="s">
        <v>12</v>
      </c>
      <c r="I45" s="17" t="s">
        <v>280</v>
      </c>
      <c r="J45" s="81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s="14" customFormat="1" ht="18.75">
      <c r="A46" s="11">
        <v>33</v>
      </c>
      <c r="B46" s="4"/>
      <c r="C46" s="117">
        <v>42863</v>
      </c>
      <c r="D46" s="5" t="s">
        <v>444</v>
      </c>
      <c r="E46" s="19"/>
      <c r="F46" s="1">
        <v>300000</v>
      </c>
      <c r="G46" s="1"/>
      <c r="H46" s="5" t="s">
        <v>12</v>
      </c>
      <c r="I46" s="17" t="s">
        <v>280</v>
      </c>
      <c r="J46" s="81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s="14" customFormat="1" ht="18.75">
      <c r="A47" s="11">
        <v>34</v>
      </c>
      <c r="B47" s="4"/>
      <c r="C47" s="117">
        <v>42863</v>
      </c>
      <c r="D47" s="5" t="s">
        <v>308</v>
      </c>
      <c r="E47" s="5" t="s">
        <v>464</v>
      </c>
      <c r="F47" s="1">
        <v>1000000</v>
      </c>
      <c r="G47" s="1"/>
      <c r="H47" s="5" t="s">
        <v>12</v>
      </c>
      <c r="I47" s="17" t="s">
        <v>280</v>
      </c>
      <c r="J47" s="81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s="14" customFormat="1" ht="18.75">
      <c r="A48" s="11">
        <v>35</v>
      </c>
      <c r="B48" s="4"/>
      <c r="C48" s="117">
        <v>42863</v>
      </c>
      <c r="D48" s="5" t="s">
        <v>437</v>
      </c>
      <c r="E48" s="5" t="s">
        <v>438</v>
      </c>
      <c r="F48" s="1">
        <v>500000</v>
      </c>
      <c r="G48" s="1"/>
      <c r="H48" s="5" t="s">
        <v>12</v>
      </c>
      <c r="I48" s="17" t="s">
        <v>280</v>
      </c>
      <c r="J48" s="81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s="14" customFormat="1" ht="18.75">
      <c r="A49" s="11">
        <v>36</v>
      </c>
      <c r="B49" s="4"/>
      <c r="C49" s="117">
        <v>42863</v>
      </c>
      <c r="D49" s="5" t="s">
        <v>445</v>
      </c>
      <c r="E49" s="19"/>
      <c r="F49" s="1">
        <v>1000000</v>
      </c>
      <c r="G49" s="1"/>
      <c r="H49" s="5" t="s">
        <v>12</v>
      </c>
      <c r="I49" s="17" t="s">
        <v>280</v>
      </c>
      <c r="J49" s="81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s="14" customFormat="1" ht="18.75">
      <c r="A50" s="11">
        <v>37</v>
      </c>
      <c r="B50" s="4"/>
      <c r="C50" s="117">
        <v>42864</v>
      </c>
      <c r="D50" s="5" t="s">
        <v>465</v>
      </c>
      <c r="E50" s="5" t="s">
        <v>466</v>
      </c>
      <c r="F50" s="1">
        <v>300000</v>
      </c>
      <c r="G50" s="1"/>
      <c r="H50" s="5" t="s">
        <v>12</v>
      </c>
      <c r="I50" s="17" t="s">
        <v>280</v>
      </c>
      <c r="J50" s="81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s="14" customFormat="1" ht="18.75">
      <c r="A51" s="11">
        <v>38</v>
      </c>
      <c r="B51" s="4"/>
      <c r="C51" s="117">
        <v>42864</v>
      </c>
      <c r="D51" s="5" t="s">
        <v>468</v>
      </c>
      <c r="E51" s="5" t="s">
        <v>446</v>
      </c>
      <c r="F51" s="1">
        <v>500000</v>
      </c>
      <c r="G51" s="1"/>
      <c r="H51" s="5" t="s">
        <v>12</v>
      </c>
      <c r="I51" s="17" t="s">
        <v>463</v>
      </c>
      <c r="J51" s="81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s="14" customFormat="1" ht="18.75">
      <c r="A52" s="11">
        <v>39</v>
      </c>
      <c r="B52" s="4"/>
      <c r="C52" s="117">
        <v>42864</v>
      </c>
      <c r="D52" s="5" t="s">
        <v>467</v>
      </c>
      <c r="E52" s="5"/>
      <c r="F52" s="1">
        <v>500000</v>
      </c>
      <c r="G52" s="1"/>
      <c r="H52" s="5" t="s">
        <v>12</v>
      </c>
      <c r="I52" s="17" t="s">
        <v>463</v>
      </c>
      <c r="J52" s="81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s="14" customFormat="1" ht="18.75">
      <c r="A53" s="11">
        <v>40</v>
      </c>
      <c r="B53" s="4"/>
      <c r="C53" s="117">
        <v>42864</v>
      </c>
      <c r="D53" s="5" t="s">
        <v>267</v>
      </c>
      <c r="E53" s="5" t="s">
        <v>469</v>
      </c>
      <c r="F53" s="1">
        <v>500000</v>
      </c>
      <c r="G53" s="1"/>
      <c r="H53" s="5" t="s">
        <v>12</v>
      </c>
      <c r="I53" s="17" t="s">
        <v>280</v>
      </c>
      <c r="J53" s="81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s="14" customFormat="1" ht="18.75">
      <c r="A54" s="11">
        <v>41</v>
      </c>
      <c r="B54" s="4"/>
      <c r="C54" s="117">
        <v>42864</v>
      </c>
      <c r="D54" s="5" t="s">
        <v>217</v>
      </c>
      <c r="E54" s="5" t="s">
        <v>1285</v>
      </c>
      <c r="F54" s="1">
        <v>100000</v>
      </c>
      <c r="G54" s="1"/>
      <c r="H54" s="5" t="s">
        <v>12</v>
      </c>
      <c r="I54" s="17" t="s">
        <v>280</v>
      </c>
      <c r="J54" s="81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s="14" customFormat="1" ht="18.75">
      <c r="A55" s="11">
        <v>42</v>
      </c>
      <c r="B55" s="4"/>
      <c r="C55" s="117">
        <v>42864</v>
      </c>
      <c r="D55" s="5" t="s">
        <v>240</v>
      </c>
      <c r="E55" s="5" t="s">
        <v>453</v>
      </c>
      <c r="F55" s="1">
        <v>2000000</v>
      </c>
      <c r="G55" s="1"/>
      <c r="H55" s="5" t="s">
        <v>12</v>
      </c>
      <c r="I55" s="17" t="s">
        <v>280</v>
      </c>
      <c r="J55" s="81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s="14" customFormat="1" ht="18.75">
      <c r="A56" s="11">
        <v>43</v>
      </c>
      <c r="B56" s="4"/>
      <c r="C56" s="117">
        <v>42864</v>
      </c>
      <c r="D56" s="5" t="s">
        <v>470</v>
      </c>
      <c r="E56" s="5" t="s">
        <v>447</v>
      </c>
      <c r="F56" s="1">
        <v>200000</v>
      </c>
      <c r="G56" s="1"/>
      <c r="H56" s="5" t="s">
        <v>12</v>
      </c>
      <c r="I56" s="17" t="s">
        <v>280</v>
      </c>
      <c r="J56" s="81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s="14" customFormat="1" ht="38.25">
      <c r="A57" s="11">
        <v>44</v>
      </c>
      <c r="B57" s="4"/>
      <c r="C57" s="117">
        <v>42864</v>
      </c>
      <c r="D57" s="5" t="s">
        <v>236</v>
      </c>
      <c r="E57" s="5" t="s">
        <v>362</v>
      </c>
      <c r="F57" s="1">
        <v>1000000</v>
      </c>
      <c r="G57" s="1"/>
      <c r="H57" s="5" t="s">
        <v>12</v>
      </c>
      <c r="I57" s="17" t="s">
        <v>280</v>
      </c>
      <c r="J57" s="81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s="14" customFormat="1" ht="18.75">
      <c r="A58" s="11">
        <v>45</v>
      </c>
      <c r="B58" s="4"/>
      <c r="C58" s="117">
        <v>42864</v>
      </c>
      <c r="D58" s="5" t="s">
        <v>471</v>
      </c>
      <c r="E58" s="5" t="s">
        <v>451</v>
      </c>
      <c r="F58" s="1">
        <v>500000</v>
      </c>
      <c r="G58" s="1"/>
      <c r="H58" s="5" t="s">
        <v>12</v>
      </c>
      <c r="I58" s="17" t="s">
        <v>280</v>
      </c>
      <c r="J58" s="81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49" s="14" customFormat="1" ht="18.75">
      <c r="A59" s="11">
        <v>46</v>
      </c>
      <c r="B59" s="4"/>
      <c r="C59" s="117">
        <v>42864</v>
      </c>
      <c r="D59" s="5" t="s">
        <v>472</v>
      </c>
      <c r="E59" s="5"/>
      <c r="F59" s="1">
        <v>500000</v>
      </c>
      <c r="G59" s="1"/>
      <c r="H59" s="5" t="s">
        <v>12</v>
      </c>
      <c r="I59" s="17" t="s">
        <v>463</v>
      </c>
      <c r="J59" s="81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1:49" s="14" customFormat="1" ht="18.75">
      <c r="A60" s="11">
        <v>47</v>
      </c>
      <c r="B60" s="4"/>
      <c r="C60" s="117">
        <v>42865</v>
      </c>
      <c r="D60" s="5" t="s">
        <v>264</v>
      </c>
      <c r="E60" s="5" t="s">
        <v>159</v>
      </c>
      <c r="F60" s="1">
        <v>300000</v>
      </c>
      <c r="G60" s="1"/>
      <c r="H60" s="5" t="s">
        <v>12</v>
      </c>
      <c r="I60" s="17" t="s">
        <v>280</v>
      </c>
      <c r="J60" s="84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s="14" customFormat="1" ht="18.75">
      <c r="A61" s="11">
        <v>48</v>
      </c>
      <c r="B61" s="4"/>
      <c r="C61" s="117">
        <v>42865</v>
      </c>
      <c r="D61" s="5" t="s">
        <v>449</v>
      </c>
      <c r="E61" s="5" t="s">
        <v>451</v>
      </c>
      <c r="F61" s="1">
        <v>500000</v>
      </c>
      <c r="G61" s="1"/>
      <c r="H61" s="5" t="s">
        <v>12</v>
      </c>
      <c r="I61" s="17" t="s">
        <v>280</v>
      </c>
      <c r="J61" s="84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s="14" customFormat="1" ht="18.75">
      <c r="A62" s="11">
        <v>49</v>
      </c>
      <c r="B62" s="4"/>
      <c r="C62" s="117">
        <v>42865</v>
      </c>
      <c r="D62" s="5" t="s">
        <v>452</v>
      </c>
      <c r="E62" s="5" t="s">
        <v>453</v>
      </c>
      <c r="F62" s="1">
        <v>10000000</v>
      </c>
      <c r="G62" s="1"/>
      <c r="H62" s="5" t="s">
        <v>12</v>
      </c>
      <c r="I62" s="17" t="s">
        <v>448</v>
      </c>
      <c r="J62" s="84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49" s="14" customFormat="1" ht="18.75">
      <c r="A63" s="11">
        <v>50</v>
      </c>
      <c r="B63" s="4"/>
      <c r="C63" s="117">
        <v>42865</v>
      </c>
      <c r="D63" s="5" t="s">
        <v>473</v>
      </c>
      <c r="E63" s="5" t="s">
        <v>450</v>
      </c>
      <c r="F63" s="1">
        <v>200000</v>
      </c>
      <c r="G63" s="1"/>
      <c r="H63" s="5" t="s">
        <v>12</v>
      </c>
      <c r="I63" s="17" t="s">
        <v>280</v>
      </c>
      <c r="J63" s="81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1:49" s="14" customFormat="1" ht="18.75">
      <c r="A64" s="11">
        <v>51</v>
      </c>
      <c r="B64" s="4"/>
      <c r="C64" s="117">
        <v>42866</v>
      </c>
      <c r="D64" s="5" t="s">
        <v>475</v>
      </c>
      <c r="E64" s="19"/>
      <c r="F64" s="1">
        <v>500000</v>
      </c>
      <c r="G64" s="1"/>
      <c r="H64" s="5" t="s">
        <v>12</v>
      </c>
      <c r="I64" s="17" t="s">
        <v>280</v>
      </c>
      <c r="J64" s="81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1:49" s="14" customFormat="1" ht="18.75">
      <c r="A65" s="11">
        <v>52</v>
      </c>
      <c r="B65" s="4"/>
      <c r="C65" s="118">
        <v>42866</v>
      </c>
      <c r="D65" s="5" t="s">
        <v>476</v>
      </c>
      <c r="E65" s="19"/>
      <c r="F65" s="1">
        <v>500000</v>
      </c>
      <c r="G65" s="1"/>
      <c r="H65" s="5" t="s">
        <v>12</v>
      </c>
      <c r="I65" s="17" t="s">
        <v>463</v>
      </c>
      <c r="J65" s="81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1:49" s="14" customFormat="1" ht="18.75">
      <c r="A66" s="11">
        <v>53</v>
      </c>
      <c r="B66" s="4"/>
      <c r="C66" s="118">
        <v>42870</v>
      </c>
      <c r="D66" s="5" t="s">
        <v>518</v>
      </c>
      <c r="E66" s="19"/>
      <c r="F66" s="1">
        <v>200000</v>
      </c>
      <c r="G66" s="1"/>
      <c r="H66" s="5" t="s">
        <v>12</v>
      </c>
      <c r="I66" s="17" t="s">
        <v>280</v>
      </c>
      <c r="J66" s="81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1:49" s="124" customFormat="1" ht="18.75">
      <c r="A67" s="127">
        <v>54</v>
      </c>
      <c r="B67" s="4"/>
      <c r="C67" s="128">
        <v>42872</v>
      </c>
      <c r="D67" s="6" t="s">
        <v>74</v>
      </c>
      <c r="E67" s="134" t="s">
        <v>38</v>
      </c>
      <c r="F67" s="8">
        <v>250000</v>
      </c>
      <c r="G67" s="8"/>
      <c r="H67" s="6" t="s">
        <v>68</v>
      </c>
      <c r="I67" s="38" t="s">
        <v>477</v>
      </c>
      <c r="J67" s="84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s="14" customFormat="1" ht="18.75">
      <c r="A68" s="11">
        <v>55</v>
      </c>
      <c r="B68" s="4"/>
      <c r="C68" s="118">
        <v>42873</v>
      </c>
      <c r="D68" s="5" t="s">
        <v>420</v>
      </c>
      <c r="E68" s="5"/>
      <c r="F68" s="1">
        <v>500000</v>
      </c>
      <c r="G68" s="1"/>
      <c r="H68" s="5" t="s">
        <v>68</v>
      </c>
      <c r="I68" s="17" t="s">
        <v>477</v>
      </c>
      <c r="J68" s="81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1:49" s="14" customFormat="1" ht="18.75">
      <c r="A69" s="11">
        <v>56</v>
      </c>
      <c r="B69" s="4"/>
      <c r="C69" s="118">
        <v>42874</v>
      </c>
      <c r="D69" s="5" t="s">
        <v>431</v>
      </c>
      <c r="E69" s="5"/>
      <c r="F69" s="1">
        <v>500000</v>
      </c>
      <c r="G69" s="1"/>
      <c r="H69" s="5" t="s">
        <v>68</v>
      </c>
      <c r="I69" s="17" t="s">
        <v>477</v>
      </c>
      <c r="J69" s="81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1:49" s="14" customFormat="1" ht="18.75">
      <c r="A70" s="11">
        <v>57</v>
      </c>
      <c r="B70" s="4"/>
      <c r="C70" s="118">
        <v>42874</v>
      </c>
      <c r="D70" s="5" t="s">
        <v>46</v>
      </c>
      <c r="E70" s="5" t="s">
        <v>362</v>
      </c>
      <c r="F70" s="1">
        <v>500000</v>
      </c>
      <c r="G70" s="1"/>
      <c r="H70" s="5" t="s">
        <v>68</v>
      </c>
      <c r="I70" s="17" t="s">
        <v>477</v>
      </c>
      <c r="J70" s="81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1:49" s="14" customFormat="1" ht="18.75">
      <c r="A71" s="11">
        <v>58</v>
      </c>
      <c r="B71" s="4"/>
      <c r="C71" s="118">
        <v>42874</v>
      </c>
      <c r="D71" s="5" t="s">
        <v>249</v>
      </c>
      <c r="E71" s="5"/>
      <c r="F71" s="1">
        <v>500000</v>
      </c>
      <c r="G71" s="1"/>
      <c r="H71" s="5" t="s">
        <v>68</v>
      </c>
      <c r="I71" s="17" t="s">
        <v>477</v>
      </c>
      <c r="J71" s="81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1:49" s="14" customFormat="1" ht="18.75">
      <c r="A72" s="11">
        <v>59</v>
      </c>
      <c r="B72" s="4"/>
      <c r="C72" s="118">
        <v>42874</v>
      </c>
      <c r="D72" s="5" t="s">
        <v>100</v>
      </c>
      <c r="E72" s="5" t="s">
        <v>456</v>
      </c>
      <c r="F72" s="1">
        <v>500000</v>
      </c>
      <c r="G72" s="1"/>
      <c r="H72" s="5" t="s">
        <v>68</v>
      </c>
      <c r="I72" s="17" t="s">
        <v>477</v>
      </c>
      <c r="J72" s="81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1:49" s="14" customFormat="1" ht="18.75">
      <c r="A73" s="11">
        <v>60</v>
      </c>
      <c r="B73" s="4"/>
      <c r="C73" s="118">
        <v>42875</v>
      </c>
      <c r="D73" s="5" t="s">
        <v>293</v>
      </c>
      <c r="E73" s="5" t="s">
        <v>479</v>
      </c>
      <c r="F73" s="1">
        <v>500000</v>
      </c>
      <c r="G73" s="1"/>
      <c r="H73" s="5" t="s">
        <v>68</v>
      </c>
      <c r="I73" s="17" t="s">
        <v>477</v>
      </c>
      <c r="J73" s="81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1:49" s="14" customFormat="1" ht="18.75">
      <c r="A74" s="11">
        <v>61</v>
      </c>
      <c r="B74" s="4"/>
      <c r="C74" s="118">
        <v>42875</v>
      </c>
      <c r="D74" s="129" t="s">
        <v>519</v>
      </c>
      <c r="E74" s="122" t="s">
        <v>367</v>
      </c>
      <c r="F74" s="1">
        <v>500000</v>
      </c>
      <c r="G74" s="1"/>
      <c r="H74" s="5" t="s">
        <v>68</v>
      </c>
      <c r="I74" s="17" t="s">
        <v>477</v>
      </c>
      <c r="J74" s="81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1:49" s="14" customFormat="1" ht="18.75">
      <c r="A75" s="11">
        <v>62</v>
      </c>
      <c r="B75" s="4"/>
      <c r="C75" s="118">
        <v>42875</v>
      </c>
      <c r="D75" s="129" t="s">
        <v>520</v>
      </c>
      <c r="E75" s="122" t="s">
        <v>64</v>
      </c>
      <c r="F75" s="1">
        <v>1000000</v>
      </c>
      <c r="G75" s="1"/>
      <c r="H75" s="5" t="s">
        <v>68</v>
      </c>
      <c r="I75" s="17" t="s">
        <v>477</v>
      </c>
      <c r="J75" s="81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1:49" s="14" customFormat="1" ht="18.75">
      <c r="A76" s="11">
        <v>63</v>
      </c>
      <c r="B76" s="4"/>
      <c r="C76" s="118">
        <v>42875</v>
      </c>
      <c r="D76" s="123" t="s">
        <v>40</v>
      </c>
      <c r="E76" s="19" t="s">
        <v>41</v>
      </c>
      <c r="F76" s="1">
        <v>2500000</v>
      </c>
      <c r="G76" s="1"/>
      <c r="H76" s="5" t="s">
        <v>68</v>
      </c>
      <c r="I76" s="17" t="s">
        <v>477</v>
      </c>
      <c r="J76" s="81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s="14" customFormat="1" ht="18.75">
      <c r="A77" s="11">
        <v>64</v>
      </c>
      <c r="B77" s="4"/>
      <c r="C77" s="118">
        <v>42876</v>
      </c>
      <c r="D77" s="5" t="s">
        <v>478</v>
      </c>
      <c r="E77" s="5" t="s">
        <v>433</v>
      </c>
      <c r="F77" s="1">
        <v>500000</v>
      </c>
      <c r="G77" s="1"/>
      <c r="H77" s="5" t="s">
        <v>68</v>
      </c>
      <c r="I77" s="17" t="s">
        <v>477</v>
      </c>
      <c r="J77" s="81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1:49" s="14" customFormat="1" ht="18.75">
      <c r="A78" s="11">
        <v>65</v>
      </c>
      <c r="B78" s="4"/>
      <c r="C78" s="118">
        <v>42877</v>
      </c>
      <c r="D78" s="5" t="s">
        <v>256</v>
      </c>
      <c r="E78" s="5" t="s">
        <v>488</v>
      </c>
      <c r="F78" s="1">
        <v>500000</v>
      </c>
      <c r="G78" s="1"/>
      <c r="H78" s="5" t="s">
        <v>68</v>
      </c>
      <c r="I78" s="17" t="s">
        <v>477</v>
      </c>
      <c r="J78" s="81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1:49" s="14" customFormat="1" ht="18.75">
      <c r="A79" s="11">
        <v>66</v>
      </c>
      <c r="B79" s="4"/>
      <c r="C79" s="118">
        <v>42877</v>
      </c>
      <c r="D79" s="5" t="s">
        <v>480</v>
      </c>
      <c r="E79" s="5" t="s">
        <v>481</v>
      </c>
      <c r="F79" s="1">
        <v>1000000</v>
      </c>
      <c r="G79" s="1"/>
      <c r="H79" s="5" t="s">
        <v>68</v>
      </c>
      <c r="I79" s="17" t="s">
        <v>477</v>
      </c>
      <c r="J79" s="81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s="14" customFormat="1" ht="18.75">
      <c r="A80" s="11">
        <v>67</v>
      </c>
      <c r="B80" s="4"/>
      <c r="C80" s="118">
        <v>42877</v>
      </c>
      <c r="D80" s="5" t="s">
        <v>262</v>
      </c>
      <c r="E80" s="120" t="s">
        <v>363</v>
      </c>
      <c r="F80" s="1">
        <v>500000</v>
      </c>
      <c r="G80" s="1"/>
      <c r="H80" s="5" t="s">
        <v>68</v>
      </c>
      <c r="I80" s="17" t="s">
        <v>477</v>
      </c>
      <c r="J80" s="81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s="14" customFormat="1" ht="18.75">
      <c r="A81" s="11">
        <v>68</v>
      </c>
      <c r="B81" s="4"/>
      <c r="C81" s="118">
        <v>42877</v>
      </c>
      <c r="D81" s="5" t="s">
        <v>260</v>
      </c>
      <c r="E81" s="5" t="s">
        <v>482</v>
      </c>
      <c r="F81" s="1">
        <v>500000</v>
      </c>
      <c r="G81" s="1"/>
      <c r="H81" s="5" t="s">
        <v>68</v>
      </c>
      <c r="I81" s="17" t="s">
        <v>477</v>
      </c>
      <c r="J81" s="81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s="14" customFormat="1" ht="18.75">
      <c r="A82" s="11">
        <v>69</v>
      </c>
      <c r="B82" s="4"/>
      <c r="C82" s="118">
        <v>42877</v>
      </c>
      <c r="D82" s="5" t="s">
        <v>253</v>
      </c>
      <c r="E82" s="6" t="s">
        <v>483</v>
      </c>
      <c r="F82" s="1">
        <v>500000</v>
      </c>
      <c r="G82" s="1"/>
      <c r="H82" s="5" t="s">
        <v>68</v>
      </c>
      <c r="I82" s="17" t="s">
        <v>477</v>
      </c>
      <c r="J82" s="81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s="14" customFormat="1" ht="18.75">
      <c r="A83" s="11">
        <v>70</v>
      </c>
      <c r="B83" s="4"/>
      <c r="C83" s="118">
        <v>42877</v>
      </c>
      <c r="D83" s="5" t="s">
        <v>461</v>
      </c>
      <c r="E83" s="120" t="s">
        <v>462</v>
      </c>
      <c r="F83" s="1">
        <v>1000000</v>
      </c>
      <c r="G83" s="1"/>
      <c r="H83" s="5" t="s">
        <v>68</v>
      </c>
      <c r="I83" s="17" t="s">
        <v>477</v>
      </c>
      <c r="J83" s="81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s="14" customFormat="1" ht="18.75">
      <c r="A84" s="11">
        <v>71</v>
      </c>
      <c r="B84" s="4"/>
      <c r="C84" s="118">
        <v>42877</v>
      </c>
      <c r="D84" s="5" t="s">
        <v>484</v>
      </c>
      <c r="E84" s="5" t="s">
        <v>485</v>
      </c>
      <c r="F84" s="1">
        <v>500000</v>
      </c>
      <c r="G84" s="1"/>
      <c r="H84" s="5" t="s">
        <v>68</v>
      </c>
      <c r="I84" s="17" t="s">
        <v>477</v>
      </c>
      <c r="J84" s="81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s="14" customFormat="1" ht="18.75">
      <c r="A85" s="11">
        <v>72</v>
      </c>
      <c r="B85" s="4"/>
      <c r="C85" s="118">
        <v>42877</v>
      </c>
      <c r="D85" s="5" t="s">
        <v>441</v>
      </c>
      <c r="E85" s="120" t="s">
        <v>486</v>
      </c>
      <c r="F85" s="1">
        <v>500000</v>
      </c>
      <c r="G85" s="1"/>
      <c r="H85" s="5" t="s">
        <v>68</v>
      </c>
      <c r="I85" s="17" t="s">
        <v>477</v>
      </c>
      <c r="J85" s="81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s="14" customFormat="1" ht="18.75">
      <c r="A86" s="11">
        <v>73</v>
      </c>
      <c r="B86" s="4"/>
      <c r="C86" s="118">
        <v>42877</v>
      </c>
      <c r="D86" s="5" t="s">
        <v>263</v>
      </c>
      <c r="E86" s="5" t="s">
        <v>460</v>
      </c>
      <c r="F86" s="1">
        <v>300000</v>
      </c>
      <c r="G86" s="1"/>
      <c r="H86" s="5" t="s">
        <v>68</v>
      </c>
      <c r="I86" s="17" t="s">
        <v>477</v>
      </c>
      <c r="J86" s="81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s="14" customFormat="1" ht="18.75">
      <c r="A87" s="11">
        <v>74</v>
      </c>
      <c r="B87" s="4"/>
      <c r="C87" s="118">
        <v>42877</v>
      </c>
      <c r="D87" s="5" t="s">
        <v>278</v>
      </c>
      <c r="E87" s="5" t="s">
        <v>487</v>
      </c>
      <c r="F87" s="1">
        <v>500000</v>
      </c>
      <c r="G87" s="1"/>
      <c r="H87" s="5" t="s">
        <v>68</v>
      </c>
      <c r="I87" s="17" t="s">
        <v>477</v>
      </c>
      <c r="J87" s="81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s="14" customFormat="1" ht="18.75">
      <c r="A88" s="11">
        <v>75</v>
      </c>
      <c r="B88" s="4"/>
      <c r="C88" s="118">
        <v>42877</v>
      </c>
      <c r="D88" s="5" t="s">
        <v>278</v>
      </c>
      <c r="E88" s="5" t="s">
        <v>487</v>
      </c>
      <c r="F88" s="1">
        <v>500000</v>
      </c>
      <c r="G88" s="1"/>
      <c r="H88" s="5" t="s">
        <v>12</v>
      </c>
      <c r="I88" s="17" t="s">
        <v>463</v>
      </c>
      <c r="J88" s="81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ht="18.75">
      <c r="A89" s="11">
        <v>76</v>
      </c>
      <c r="B89" s="14"/>
      <c r="C89" s="118">
        <v>42877</v>
      </c>
      <c r="D89" s="5" t="s">
        <v>437</v>
      </c>
      <c r="E89" s="5" t="s">
        <v>98</v>
      </c>
      <c r="F89" s="1">
        <v>500000</v>
      </c>
      <c r="G89" s="1"/>
      <c r="H89" s="5" t="s">
        <v>68</v>
      </c>
      <c r="I89" s="17" t="s">
        <v>477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ht="18.75">
      <c r="A90" s="11">
        <v>77</v>
      </c>
      <c r="B90" s="14"/>
      <c r="C90" s="118">
        <v>42877</v>
      </c>
      <c r="D90" s="5" t="s">
        <v>388</v>
      </c>
      <c r="E90" s="120" t="s">
        <v>489</v>
      </c>
      <c r="F90" s="1">
        <v>2000000</v>
      </c>
      <c r="G90" s="1"/>
      <c r="H90" s="5" t="s">
        <v>68</v>
      </c>
      <c r="I90" s="17" t="s">
        <v>477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49" s="14" customFormat="1" ht="18.75">
      <c r="A91" s="11">
        <v>78</v>
      </c>
      <c r="B91" s="4"/>
      <c r="C91" s="118">
        <v>42877</v>
      </c>
      <c r="D91" s="121" t="s">
        <v>490</v>
      </c>
      <c r="E91" s="5" t="s">
        <v>270</v>
      </c>
      <c r="F91" s="1">
        <v>500000</v>
      </c>
      <c r="G91" s="1"/>
      <c r="H91" s="5" t="s">
        <v>68</v>
      </c>
      <c r="I91" s="17" t="s">
        <v>477</v>
      </c>
      <c r="J91" s="81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s="14" customFormat="1" ht="18.75">
      <c r="A92" s="11">
        <v>79</v>
      </c>
      <c r="B92" s="4"/>
      <c r="C92" s="118">
        <v>42877</v>
      </c>
      <c r="D92" s="5" t="s">
        <v>491</v>
      </c>
      <c r="E92" s="5" t="s">
        <v>265</v>
      </c>
      <c r="F92" s="1">
        <v>200000</v>
      </c>
      <c r="G92" s="1"/>
      <c r="H92" s="5" t="s">
        <v>68</v>
      </c>
      <c r="I92" s="17" t="s">
        <v>477</v>
      </c>
      <c r="J92" s="81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s="14" customFormat="1" ht="18.75">
      <c r="A93" s="11">
        <v>80</v>
      </c>
      <c r="B93" s="4"/>
      <c r="C93" s="118">
        <v>42877</v>
      </c>
      <c r="D93" s="5" t="s">
        <v>267</v>
      </c>
      <c r="E93" s="5" t="s">
        <v>469</v>
      </c>
      <c r="F93" s="1">
        <v>1000000</v>
      </c>
      <c r="G93" s="1"/>
      <c r="H93" s="5" t="s">
        <v>68</v>
      </c>
      <c r="I93" s="17" t="s">
        <v>477</v>
      </c>
      <c r="J93" s="81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s="14" customFormat="1" ht="18.75">
      <c r="A94" s="11">
        <v>81</v>
      </c>
      <c r="B94" s="4"/>
      <c r="C94" s="118">
        <v>42877</v>
      </c>
      <c r="D94" s="5" t="s">
        <v>492</v>
      </c>
      <c r="E94" s="5" t="s">
        <v>500</v>
      </c>
      <c r="F94" s="1">
        <v>300000</v>
      </c>
      <c r="G94" s="1"/>
      <c r="H94" s="5" t="s">
        <v>68</v>
      </c>
      <c r="I94" s="17" t="s">
        <v>477</v>
      </c>
      <c r="J94" s="81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1:49" s="14" customFormat="1" ht="18.75">
      <c r="A95" s="11">
        <v>82</v>
      </c>
      <c r="B95" s="4"/>
      <c r="C95" s="118">
        <v>42877</v>
      </c>
      <c r="D95" s="5" t="s">
        <v>493</v>
      </c>
      <c r="E95" s="120" t="s">
        <v>494</v>
      </c>
      <c r="F95" s="1">
        <v>500000</v>
      </c>
      <c r="G95" s="1"/>
      <c r="H95" s="5" t="s">
        <v>68</v>
      </c>
      <c r="I95" s="17" t="s">
        <v>477</v>
      </c>
      <c r="J95" s="81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1:49" s="14" customFormat="1" ht="18.75">
      <c r="A96" s="11">
        <v>83</v>
      </c>
      <c r="B96" s="4"/>
      <c r="C96" s="118">
        <v>42877</v>
      </c>
      <c r="D96" s="5" t="s">
        <v>495</v>
      </c>
      <c r="E96" s="5" t="s">
        <v>310</v>
      </c>
      <c r="F96" s="1">
        <v>5000000</v>
      </c>
      <c r="G96" s="1"/>
      <c r="H96" s="5" t="s">
        <v>68</v>
      </c>
      <c r="I96" s="17" t="s">
        <v>477</v>
      </c>
      <c r="J96" s="81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1:49" s="14" customFormat="1" ht="18.75">
      <c r="A97" s="11">
        <v>84</v>
      </c>
      <c r="B97" s="4"/>
      <c r="C97" s="118">
        <v>42877</v>
      </c>
      <c r="D97" s="5" t="s">
        <v>496</v>
      </c>
      <c r="E97" s="5" t="s">
        <v>497</v>
      </c>
      <c r="F97" s="1">
        <v>100000</v>
      </c>
      <c r="G97" s="1"/>
      <c r="H97" s="5" t="s">
        <v>68</v>
      </c>
      <c r="I97" s="17" t="s">
        <v>477</v>
      </c>
      <c r="J97" s="81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1:49" s="14" customFormat="1" ht="38.25">
      <c r="A98" s="11">
        <v>85</v>
      </c>
      <c r="B98" s="4"/>
      <c r="C98" s="118">
        <v>42877</v>
      </c>
      <c r="D98" s="5" t="s">
        <v>498</v>
      </c>
      <c r="E98" s="5" t="s">
        <v>115</v>
      </c>
      <c r="F98" s="1">
        <v>5000000</v>
      </c>
      <c r="G98" s="1"/>
      <c r="H98" s="5" t="s">
        <v>68</v>
      </c>
      <c r="I98" s="17" t="s">
        <v>477</v>
      </c>
      <c r="J98" s="81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1:49" s="14" customFormat="1" ht="18.75">
      <c r="A99" s="11">
        <v>86</v>
      </c>
      <c r="B99" s="4"/>
      <c r="C99" s="118">
        <v>42877</v>
      </c>
      <c r="D99" s="5" t="s">
        <v>465</v>
      </c>
      <c r="E99" s="5" t="s">
        <v>499</v>
      </c>
      <c r="F99" s="1">
        <v>500000</v>
      </c>
      <c r="G99" s="20"/>
      <c r="H99" s="5" t="s">
        <v>68</v>
      </c>
      <c r="I99" s="17" t="s">
        <v>477</v>
      </c>
      <c r="J99" s="81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1:49" s="14" customFormat="1" ht="18.75">
      <c r="A100" s="11">
        <v>87</v>
      </c>
      <c r="B100" s="4"/>
      <c r="C100" s="118">
        <v>42877</v>
      </c>
      <c r="D100" s="5" t="s">
        <v>414</v>
      </c>
      <c r="E100" s="5" t="s">
        <v>501</v>
      </c>
      <c r="F100" s="1">
        <v>200000</v>
      </c>
      <c r="G100" s="20"/>
      <c r="H100" s="5" t="s">
        <v>68</v>
      </c>
      <c r="I100" s="17" t="s">
        <v>477</v>
      </c>
      <c r="J100" s="81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:49" s="14" customFormat="1" ht="18.75">
      <c r="A101" s="11">
        <v>88</v>
      </c>
      <c r="B101" s="4"/>
      <c r="C101" s="118">
        <v>42877</v>
      </c>
      <c r="D101" s="5" t="s">
        <v>502</v>
      </c>
      <c r="E101" s="5" t="s">
        <v>503</v>
      </c>
      <c r="F101" s="1">
        <v>500000</v>
      </c>
      <c r="G101" s="20"/>
      <c r="H101" s="5" t="s">
        <v>68</v>
      </c>
      <c r="I101" s="17" t="s">
        <v>477</v>
      </c>
      <c r="J101" s="81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:49" s="14" customFormat="1" ht="18.75">
      <c r="A102" s="11">
        <v>89</v>
      </c>
      <c r="B102" s="4"/>
      <c r="C102" s="118">
        <v>42877</v>
      </c>
      <c r="D102" s="5" t="s">
        <v>106</v>
      </c>
      <c r="E102" s="5" t="s">
        <v>504</v>
      </c>
      <c r="F102" s="1">
        <v>300000</v>
      </c>
      <c r="G102" s="20"/>
      <c r="H102" s="5" t="s">
        <v>68</v>
      </c>
      <c r="I102" s="15" t="s">
        <v>477</v>
      </c>
      <c r="J102" s="81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1:49" ht="18.75">
      <c r="A103" s="11">
        <v>90</v>
      </c>
      <c r="B103" s="14"/>
      <c r="C103" s="118">
        <v>42877</v>
      </c>
      <c r="D103" s="5" t="s">
        <v>505</v>
      </c>
      <c r="E103" s="5" t="s">
        <v>236</v>
      </c>
      <c r="F103" s="1">
        <v>300000</v>
      </c>
      <c r="G103" s="1"/>
      <c r="H103" s="5" t="s">
        <v>68</v>
      </c>
      <c r="I103" s="17" t="s">
        <v>477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</row>
    <row r="104" spans="1:49" s="14" customFormat="1" ht="18.75">
      <c r="A104" s="11">
        <v>91</v>
      </c>
      <c r="B104" s="4"/>
      <c r="C104" s="118">
        <v>42877</v>
      </c>
      <c r="D104" s="5" t="s">
        <v>506</v>
      </c>
      <c r="E104" s="120" t="s">
        <v>507</v>
      </c>
      <c r="F104" s="1">
        <v>300000</v>
      </c>
      <c r="G104" s="20"/>
      <c r="H104" s="5" t="s">
        <v>68</v>
      </c>
      <c r="I104" s="17" t="s">
        <v>477</v>
      </c>
      <c r="J104" s="81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</row>
    <row r="105" spans="1:49" s="14" customFormat="1" ht="18.75">
      <c r="A105" s="11">
        <v>92</v>
      </c>
      <c r="B105" s="4"/>
      <c r="C105" s="118">
        <v>42877</v>
      </c>
      <c r="D105" s="5" t="s">
        <v>508</v>
      </c>
      <c r="E105" s="5" t="s">
        <v>236</v>
      </c>
      <c r="F105" s="1">
        <v>200000</v>
      </c>
      <c r="G105" s="20"/>
      <c r="H105" s="5" t="s">
        <v>68</v>
      </c>
      <c r="I105" s="17" t="s">
        <v>477</v>
      </c>
      <c r="J105" s="81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s="14" customFormat="1" ht="18.75">
      <c r="A106" s="11">
        <v>93</v>
      </c>
      <c r="B106" s="4"/>
      <c r="C106" s="118">
        <v>42877</v>
      </c>
      <c r="D106" s="5" t="s">
        <v>294</v>
      </c>
      <c r="E106" s="122" t="s">
        <v>509</v>
      </c>
      <c r="F106" s="1">
        <v>200000</v>
      </c>
      <c r="G106" s="20"/>
      <c r="H106" s="5" t="s">
        <v>68</v>
      </c>
      <c r="I106" s="17" t="s">
        <v>477</v>
      </c>
      <c r="J106" s="81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</row>
    <row r="107" spans="1:49" s="14" customFormat="1" ht="18.75">
      <c r="A107" s="11">
        <v>94</v>
      </c>
      <c r="B107" s="4"/>
      <c r="C107" s="118">
        <v>42877</v>
      </c>
      <c r="D107" s="5" t="s">
        <v>295</v>
      </c>
      <c r="E107" s="5" t="s">
        <v>236</v>
      </c>
      <c r="F107" s="1">
        <v>200000</v>
      </c>
      <c r="G107" s="20"/>
      <c r="H107" s="5" t="s">
        <v>68</v>
      </c>
      <c r="I107" s="17" t="s">
        <v>477</v>
      </c>
      <c r="J107" s="81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</row>
    <row r="108" spans="1:49" s="14" customFormat="1" ht="18.75">
      <c r="A108" s="11">
        <v>95</v>
      </c>
      <c r="B108" s="4"/>
      <c r="C108" s="118">
        <v>42877</v>
      </c>
      <c r="D108" s="5" t="s">
        <v>282</v>
      </c>
      <c r="E108" s="5" t="s">
        <v>510</v>
      </c>
      <c r="F108" s="1">
        <v>500000</v>
      </c>
      <c r="G108" s="20"/>
      <c r="H108" s="5" t="s">
        <v>68</v>
      </c>
      <c r="I108" s="17" t="s">
        <v>477</v>
      </c>
      <c r="J108" s="81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</row>
    <row r="109" spans="1:49" s="14" customFormat="1" ht="18.75">
      <c r="A109" s="11">
        <v>96</v>
      </c>
      <c r="B109" s="4"/>
      <c r="C109" s="118">
        <v>42877</v>
      </c>
      <c r="D109" s="5" t="s">
        <v>511</v>
      </c>
      <c r="E109" s="5" t="s">
        <v>512</v>
      </c>
      <c r="F109" s="1">
        <v>300000</v>
      </c>
      <c r="G109" s="20"/>
      <c r="H109" s="5" t="s">
        <v>68</v>
      </c>
      <c r="I109" s="17" t="s">
        <v>477</v>
      </c>
      <c r="J109" s="81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</row>
    <row r="110" spans="1:49" s="14" customFormat="1" ht="18.75">
      <c r="A110" s="11">
        <v>97</v>
      </c>
      <c r="B110" s="4"/>
      <c r="C110" s="118">
        <v>42877</v>
      </c>
      <c r="D110" s="5" t="s">
        <v>292</v>
      </c>
      <c r="E110" s="5" t="s">
        <v>91</v>
      </c>
      <c r="F110" s="1">
        <v>500000</v>
      </c>
      <c r="G110" s="20"/>
      <c r="H110" s="5" t="s">
        <v>68</v>
      </c>
      <c r="I110" s="17" t="s">
        <v>477</v>
      </c>
      <c r="J110" s="81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</row>
    <row r="111" spans="1:49" s="14" customFormat="1" ht="18.75">
      <c r="A111" s="11">
        <v>98</v>
      </c>
      <c r="B111" s="4"/>
      <c r="C111" s="118">
        <v>42877</v>
      </c>
      <c r="D111" s="5" t="s">
        <v>513</v>
      </c>
      <c r="E111" s="5" t="s">
        <v>514</v>
      </c>
      <c r="F111" s="1">
        <v>250000</v>
      </c>
      <c r="G111" s="20"/>
      <c r="H111" s="5" t="s">
        <v>68</v>
      </c>
      <c r="I111" s="17" t="s">
        <v>477</v>
      </c>
      <c r="J111" s="81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</row>
    <row r="112" spans="1:49" s="14" customFormat="1" ht="18.75">
      <c r="A112" s="11">
        <v>99</v>
      </c>
      <c r="B112" s="4"/>
      <c r="C112" s="118">
        <v>42877</v>
      </c>
      <c r="D112" s="5" t="s">
        <v>413</v>
      </c>
      <c r="E112" s="5" t="s">
        <v>515</v>
      </c>
      <c r="F112" s="1">
        <v>500000</v>
      </c>
      <c r="G112" s="20"/>
      <c r="H112" s="5" t="s">
        <v>68</v>
      </c>
      <c r="I112" s="17" t="s">
        <v>477</v>
      </c>
      <c r="J112" s="81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</row>
    <row r="113" spans="1:49" s="14" customFormat="1" ht="18.75">
      <c r="A113" s="11">
        <v>100</v>
      </c>
      <c r="B113" s="4"/>
      <c r="C113" s="118">
        <v>42877</v>
      </c>
      <c r="D113" s="5" t="s">
        <v>516</v>
      </c>
      <c r="E113" s="5" t="s">
        <v>517</v>
      </c>
      <c r="F113" s="1">
        <v>500000</v>
      </c>
      <c r="G113" s="20"/>
      <c r="H113" s="5" t="s">
        <v>68</v>
      </c>
      <c r="I113" s="17" t="s">
        <v>477</v>
      </c>
      <c r="J113" s="81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</row>
    <row r="114" spans="1:49" s="124" customFormat="1" ht="18.75">
      <c r="A114" s="11">
        <v>101</v>
      </c>
      <c r="B114" s="4"/>
      <c r="C114" s="118">
        <v>42878</v>
      </c>
      <c r="D114" s="6" t="s">
        <v>521</v>
      </c>
      <c r="E114" s="126" t="s">
        <v>522</v>
      </c>
      <c r="F114" s="8">
        <v>500000</v>
      </c>
      <c r="G114" s="125"/>
      <c r="H114" s="6" t="s">
        <v>68</v>
      </c>
      <c r="I114" s="17" t="s">
        <v>477</v>
      </c>
      <c r="J114" s="84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</row>
    <row r="115" spans="1:49" s="124" customFormat="1" ht="18.75">
      <c r="A115" s="11">
        <v>102</v>
      </c>
      <c r="B115" s="4"/>
      <c r="C115" s="118">
        <v>42878</v>
      </c>
      <c r="D115" s="6" t="s">
        <v>326</v>
      </c>
      <c r="E115" s="126" t="s">
        <v>523</v>
      </c>
      <c r="F115" s="8">
        <v>300000</v>
      </c>
      <c r="G115" s="125"/>
      <c r="H115" s="6" t="s">
        <v>68</v>
      </c>
      <c r="I115" s="17" t="s">
        <v>477</v>
      </c>
      <c r="J115" s="84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</row>
    <row r="116" spans="1:49" s="124" customFormat="1" ht="18.75">
      <c r="A116" s="11">
        <v>103</v>
      </c>
      <c r="B116" s="4"/>
      <c r="C116" s="118">
        <v>42878</v>
      </c>
      <c r="D116" s="6" t="s">
        <v>50</v>
      </c>
      <c r="E116" s="126" t="s">
        <v>524</v>
      </c>
      <c r="F116" s="8">
        <v>600000</v>
      </c>
      <c r="G116" s="125"/>
      <c r="H116" s="6" t="s">
        <v>68</v>
      </c>
      <c r="I116" s="17" t="s">
        <v>477</v>
      </c>
      <c r="J116" s="84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</row>
    <row r="117" spans="1:49" s="124" customFormat="1" ht="18.75">
      <c r="A117" s="11">
        <v>104</v>
      </c>
      <c r="B117" s="4"/>
      <c r="C117" s="118">
        <v>42878</v>
      </c>
      <c r="D117" s="6" t="s">
        <v>374</v>
      </c>
      <c r="E117" s="126" t="s">
        <v>375</v>
      </c>
      <c r="F117" s="8">
        <v>1000000</v>
      </c>
      <c r="G117" s="125"/>
      <c r="H117" s="6" t="s">
        <v>68</v>
      </c>
      <c r="I117" s="17" t="s">
        <v>477</v>
      </c>
      <c r="J117" s="84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</row>
    <row r="118" spans="1:49" s="124" customFormat="1" ht="18.75">
      <c r="A118" s="11">
        <v>105</v>
      </c>
      <c r="B118" s="4"/>
      <c r="C118" s="118">
        <v>42878</v>
      </c>
      <c r="D118" s="6" t="s">
        <v>535</v>
      </c>
      <c r="E118" s="6" t="s">
        <v>525</v>
      </c>
      <c r="F118" s="8">
        <v>500000</v>
      </c>
      <c r="G118" s="125"/>
      <c r="H118" s="6" t="s">
        <v>68</v>
      </c>
      <c r="I118" s="17" t="s">
        <v>477</v>
      </c>
      <c r="J118" s="84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</row>
    <row r="119" spans="1:49" s="14" customFormat="1" ht="18.75">
      <c r="A119" s="11">
        <v>106</v>
      </c>
      <c r="B119" s="4"/>
      <c r="C119" s="118">
        <v>42879</v>
      </c>
      <c r="D119" s="5" t="s">
        <v>526</v>
      </c>
      <c r="E119" s="5" t="s">
        <v>527</v>
      </c>
      <c r="F119" s="1">
        <v>500000</v>
      </c>
      <c r="G119" s="20"/>
      <c r="H119" s="5" t="s">
        <v>68</v>
      </c>
      <c r="I119" s="17" t="s">
        <v>477</v>
      </c>
      <c r="J119" s="81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</row>
    <row r="120" spans="1:49" s="14" customFormat="1" ht="18.75">
      <c r="A120" s="11">
        <v>107</v>
      </c>
      <c r="B120" s="4"/>
      <c r="C120" s="118">
        <v>42879</v>
      </c>
      <c r="D120" s="5" t="s">
        <v>66</v>
      </c>
      <c r="E120" s="120" t="s">
        <v>199</v>
      </c>
      <c r="F120" s="1">
        <v>2500000</v>
      </c>
      <c r="G120" s="20"/>
      <c r="H120" s="5" t="s">
        <v>68</v>
      </c>
      <c r="I120" s="17" t="s">
        <v>477</v>
      </c>
      <c r="J120" s="81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</row>
    <row r="121" spans="1:49" s="14" customFormat="1" ht="18.75">
      <c r="A121" s="11">
        <v>108</v>
      </c>
      <c r="B121" s="4"/>
      <c r="C121" s="118">
        <v>42880</v>
      </c>
      <c r="D121" s="5" t="s">
        <v>528</v>
      </c>
      <c r="E121" s="5"/>
      <c r="F121" s="1">
        <v>25000000</v>
      </c>
      <c r="G121" s="20"/>
      <c r="H121" s="5" t="s">
        <v>68</v>
      </c>
      <c r="I121" s="17" t="s">
        <v>477</v>
      </c>
      <c r="J121" s="81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</row>
    <row r="122" spans="1:49" s="14" customFormat="1" ht="18.75">
      <c r="A122" s="11">
        <v>109</v>
      </c>
      <c r="B122" s="4"/>
      <c r="C122" s="118">
        <v>42880</v>
      </c>
      <c r="D122" s="5" t="s">
        <v>301</v>
      </c>
      <c r="E122" s="5"/>
      <c r="F122" s="1">
        <v>300000</v>
      </c>
      <c r="G122" s="20"/>
      <c r="H122" s="5" t="s">
        <v>68</v>
      </c>
      <c r="I122" s="17" t="s">
        <v>477</v>
      </c>
      <c r="J122" s="81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</row>
    <row r="123" spans="1:49" s="14" customFormat="1" ht="18.75">
      <c r="A123" s="11">
        <v>110</v>
      </c>
      <c r="B123" s="4"/>
      <c r="C123" s="118">
        <v>42880</v>
      </c>
      <c r="D123" s="5" t="s">
        <v>529</v>
      </c>
      <c r="E123" s="5"/>
      <c r="F123" s="1">
        <v>1000000</v>
      </c>
      <c r="G123" s="20"/>
      <c r="H123" s="5" t="s">
        <v>68</v>
      </c>
      <c r="I123" s="17" t="s">
        <v>477</v>
      </c>
      <c r="J123" s="81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</row>
    <row r="124" spans="1:49" s="14" customFormat="1" ht="18.75">
      <c r="A124" s="11">
        <v>111</v>
      </c>
      <c r="B124" s="4"/>
      <c r="C124" s="118">
        <v>42880</v>
      </c>
      <c r="D124" s="5" t="s">
        <v>530</v>
      </c>
      <c r="E124" s="122" t="s">
        <v>531</v>
      </c>
      <c r="F124" s="1">
        <v>300000</v>
      </c>
      <c r="G124" s="20"/>
      <c r="H124" s="5" t="s">
        <v>68</v>
      </c>
      <c r="I124" s="17" t="s">
        <v>477</v>
      </c>
      <c r="J124" s="81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</row>
    <row r="125" spans="1:49" s="14" customFormat="1" ht="18.75">
      <c r="A125" s="11">
        <v>112</v>
      </c>
      <c r="B125" s="4"/>
      <c r="C125" s="118">
        <v>42880</v>
      </c>
      <c r="D125" s="5" t="s">
        <v>39</v>
      </c>
      <c r="E125" s="122" t="s">
        <v>382</v>
      </c>
      <c r="F125" s="1">
        <v>500000</v>
      </c>
      <c r="G125" s="20"/>
      <c r="H125" s="5" t="s">
        <v>68</v>
      </c>
      <c r="I125" s="17" t="s">
        <v>477</v>
      </c>
      <c r="J125" s="81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</row>
    <row r="126" spans="1:49" s="14" customFormat="1" ht="18.75">
      <c r="A126" s="11">
        <v>113</v>
      </c>
      <c r="B126" s="4"/>
      <c r="C126" s="118">
        <v>42880</v>
      </c>
      <c r="D126" s="5" t="s">
        <v>472</v>
      </c>
      <c r="E126" s="5" t="s">
        <v>532</v>
      </c>
      <c r="F126" s="1">
        <v>1000000</v>
      </c>
      <c r="G126" s="20"/>
      <c r="H126" s="5" t="s">
        <v>68</v>
      </c>
      <c r="I126" s="17" t="s">
        <v>477</v>
      </c>
      <c r="J126" s="81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</row>
    <row r="127" spans="1:49" s="14" customFormat="1" ht="38.25">
      <c r="A127" s="11">
        <v>114</v>
      </c>
      <c r="B127" s="4"/>
      <c r="C127" s="118">
        <v>42880</v>
      </c>
      <c r="D127" s="5" t="s">
        <v>236</v>
      </c>
      <c r="E127" s="5" t="s">
        <v>541</v>
      </c>
      <c r="F127" s="1"/>
      <c r="G127" s="20"/>
      <c r="H127" s="5" t="s">
        <v>68</v>
      </c>
      <c r="I127" s="17" t="s">
        <v>477</v>
      </c>
      <c r="J127" s="81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</row>
    <row r="128" spans="1:49" s="14" customFormat="1" ht="18.75">
      <c r="A128" s="11">
        <v>115</v>
      </c>
      <c r="B128" s="4"/>
      <c r="C128" s="118">
        <v>42880</v>
      </c>
      <c r="D128" s="5" t="s">
        <v>436</v>
      </c>
      <c r="E128" s="5" t="s">
        <v>542</v>
      </c>
      <c r="F128" s="1"/>
      <c r="G128" s="20"/>
      <c r="H128" s="5" t="s">
        <v>68</v>
      </c>
      <c r="I128" s="17" t="s">
        <v>477</v>
      </c>
      <c r="J128" s="81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</row>
    <row r="129" spans="1:49" s="14" customFormat="1" ht="18.75">
      <c r="A129" s="11">
        <v>116</v>
      </c>
      <c r="B129" s="4"/>
      <c r="C129" s="118">
        <v>42881</v>
      </c>
      <c r="D129" s="129" t="s">
        <v>533</v>
      </c>
      <c r="E129" s="122" t="s">
        <v>37</v>
      </c>
      <c r="F129" s="1">
        <v>400000</v>
      </c>
      <c r="G129" s="20"/>
      <c r="H129" s="5" t="s">
        <v>12</v>
      </c>
      <c r="I129" s="17" t="s">
        <v>534</v>
      </c>
      <c r="J129" s="81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</row>
    <row r="130" spans="1:49" s="14" customFormat="1" ht="18.75">
      <c r="A130" s="11">
        <v>117</v>
      </c>
      <c r="B130" s="4"/>
      <c r="C130" s="118">
        <v>42881</v>
      </c>
      <c r="D130" s="129" t="s">
        <v>536</v>
      </c>
      <c r="E130" s="122"/>
      <c r="F130" s="1">
        <v>100000</v>
      </c>
      <c r="G130" s="20"/>
      <c r="H130" s="5" t="s">
        <v>68</v>
      </c>
      <c r="I130" s="17" t="s">
        <v>477</v>
      </c>
      <c r="J130" s="81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</row>
    <row r="131" spans="1:49" s="14" customFormat="1" ht="18.75">
      <c r="A131" s="11">
        <v>118</v>
      </c>
      <c r="B131" s="4"/>
      <c r="C131" s="118">
        <v>42881</v>
      </c>
      <c r="D131" s="129" t="s">
        <v>65</v>
      </c>
      <c r="E131" s="5" t="s">
        <v>459</v>
      </c>
      <c r="F131" s="1">
        <v>5000000</v>
      </c>
      <c r="G131" s="20"/>
      <c r="H131" s="5" t="s">
        <v>68</v>
      </c>
      <c r="I131" s="17" t="s">
        <v>477</v>
      </c>
      <c r="J131" s="81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</row>
    <row r="132" spans="1:49" s="14" customFormat="1" ht="18.75">
      <c r="A132" s="11">
        <v>119</v>
      </c>
      <c r="B132" s="4"/>
      <c r="C132" s="118">
        <v>42881</v>
      </c>
      <c r="D132" s="130" t="s">
        <v>537</v>
      </c>
      <c r="E132" s="131" t="s">
        <v>538</v>
      </c>
      <c r="F132" s="1">
        <v>67013</v>
      </c>
      <c r="G132" s="20"/>
      <c r="H132" s="5" t="s">
        <v>18</v>
      </c>
      <c r="I132" s="17"/>
      <c r="J132" s="81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</row>
    <row r="133" spans="1:49" s="14" customFormat="1" ht="38.25">
      <c r="A133" s="11">
        <v>120</v>
      </c>
      <c r="B133" s="11"/>
      <c r="C133" s="118">
        <v>42884</v>
      </c>
      <c r="D133" s="129" t="s">
        <v>539</v>
      </c>
      <c r="E133" s="122" t="s">
        <v>540</v>
      </c>
      <c r="F133" s="1">
        <v>1000000</v>
      </c>
      <c r="G133" s="1"/>
      <c r="H133" s="5" t="s">
        <v>68</v>
      </c>
      <c r="I133" s="17" t="s">
        <v>477</v>
      </c>
      <c r="J133" s="81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</row>
    <row r="134" spans="1:49" s="14" customFormat="1" ht="18.75">
      <c r="A134" s="11">
        <v>121</v>
      </c>
      <c r="B134" s="4"/>
      <c r="C134" s="118">
        <v>42884</v>
      </c>
      <c r="D134" s="5" t="s">
        <v>353</v>
      </c>
      <c r="E134" s="5" t="s">
        <v>354</v>
      </c>
      <c r="F134" s="1">
        <v>200000</v>
      </c>
      <c r="G134" s="20"/>
      <c r="H134" s="5" t="s">
        <v>68</v>
      </c>
      <c r="I134" s="17" t="s">
        <v>477</v>
      </c>
      <c r="J134" s="81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</row>
    <row r="135" spans="1:49" s="14" customFormat="1" ht="18.75">
      <c r="A135" s="127">
        <v>122</v>
      </c>
      <c r="B135" s="4"/>
      <c r="C135" s="128">
        <v>42885</v>
      </c>
      <c r="D135" s="5" t="s">
        <v>71</v>
      </c>
      <c r="E135" s="5" t="s">
        <v>378</v>
      </c>
      <c r="F135" s="1">
        <v>500000</v>
      </c>
      <c r="G135" s="1"/>
      <c r="H135" s="5" t="s">
        <v>68</v>
      </c>
      <c r="I135" s="38" t="s">
        <v>477</v>
      </c>
      <c r="J135" s="81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</row>
    <row r="136" spans="1:49" s="14" customFormat="1" ht="18.75">
      <c r="A136" s="11">
        <v>123</v>
      </c>
      <c r="B136" s="4"/>
      <c r="C136" s="118">
        <v>42885</v>
      </c>
      <c r="D136" s="5" t="s">
        <v>546</v>
      </c>
      <c r="E136" s="5" t="s">
        <v>547</v>
      </c>
      <c r="F136" s="1">
        <v>500000</v>
      </c>
      <c r="G136" s="1"/>
      <c r="H136" s="5" t="s">
        <v>68</v>
      </c>
      <c r="I136" s="17" t="s">
        <v>477</v>
      </c>
      <c r="J136" s="81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</row>
    <row r="137" spans="1:49" s="14" customFormat="1" ht="18.75">
      <c r="A137" s="11">
        <v>124</v>
      </c>
      <c r="B137" s="4"/>
      <c r="C137" s="118">
        <v>42885</v>
      </c>
      <c r="D137" s="5" t="s">
        <v>371</v>
      </c>
      <c r="E137" s="5" t="s">
        <v>84</v>
      </c>
      <c r="F137" s="1">
        <v>500000</v>
      </c>
      <c r="G137" s="1"/>
      <c r="H137" s="5" t="s">
        <v>68</v>
      </c>
      <c r="I137" s="17" t="s">
        <v>477</v>
      </c>
      <c r="J137" s="81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</row>
    <row r="138" spans="1:49" s="14" customFormat="1" ht="18.75">
      <c r="A138" s="11">
        <v>125</v>
      </c>
      <c r="B138" s="4"/>
      <c r="C138" s="118">
        <v>42885</v>
      </c>
      <c r="D138" s="131" t="s">
        <v>548</v>
      </c>
      <c r="E138" s="132" t="s">
        <v>150</v>
      </c>
      <c r="F138" s="1">
        <v>300000</v>
      </c>
      <c r="G138" s="1"/>
      <c r="H138" s="5" t="s">
        <v>68</v>
      </c>
      <c r="I138" s="17" t="s">
        <v>477</v>
      </c>
      <c r="J138" s="81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</row>
    <row r="139" spans="1:49" s="14" customFormat="1" ht="18.75">
      <c r="A139" s="11">
        <v>126</v>
      </c>
      <c r="B139" s="4"/>
      <c r="C139" s="118">
        <v>42885</v>
      </c>
      <c r="D139" s="131" t="s">
        <v>328</v>
      </c>
      <c r="E139" s="132" t="s">
        <v>550</v>
      </c>
      <c r="F139" s="1">
        <v>2500000</v>
      </c>
      <c r="G139" s="1"/>
      <c r="H139" s="5" t="s">
        <v>68</v>
      </c>
      <c r="I139" s="17" t="s">
        <v>477</v>
      </c>
      <c r="J139" s="81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</row>
    <row r="140" spans="1:49" s="14" customFormat="1" ht="18.75">
      <c r="A140" s="11">
        <v>127</v>
      </c>
      <c r="B140" s="4"/>
      <c r="C140" s="118">
        <v>42885</v>
      </c>
      <c r="D140" s="131" t="s">
        <v>551</v>
      </c>
      <c r="E140" s="132" t="s">
        <v>552</v>
      </c>
      <c r="F140" s="1">
        <v>200000</v>
      </c>
      <c r="G140" s="1" t="s">
        <v>424</v>
      </c>
      <c r="H140" s="5" t="s">
        <v>68</v>
      </c>
      <c r="I140" s="17" t="s">
        <v>477</v>
      </c>
      <c r="J140" s="81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</row>
    <row r="141" spans="1:49" s="14" customFormat="1" ht="18.75">
      <c r="A141" s="11">
        <v>128</v>
      </c>
      <c r="B141" s="4"/>
      <c r="C141" s="118">
        <v>42886</v>
      </c>
      <c r="D141" s="5" t="s">
        <v>553</v>
      </c>
      <c r="E141" s="5" t="s">
        <v>554</v>
      </c>
      <c r="F141" s="1">
        <v>2500000</v>
      </c>
      <c r="G141" s="1"/>
      <c r="H141" s="5" t="s">
        <v>68</v>
      </c>
      <c r="I141" s="17" t="s">
        <v>477</v>
      </c>
      <c r="J141" s="81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</row>
    <row r="142" spans="1:49" s="14" customFormat="1" ht="18.75">
      <c r="A142" s="11">
        <v>129</v>
      </c>
      <c r="B142" s="4"/>
      <c r="C142" s="118">
        <v>42886</v>
      </c>
      <c r="D142" s="5" t="s">
        <v>549</v>
      </c>
      <c r="E142" s="5" t="s">
        <v>555</v>
      </c>
      <c r="F142" s="1">
        <v>2000000</v>
      </c>
      <c r="G142" s="1"/>
      <c r="H142" s="5" t="s">
        <v>68</v>
      </c>
      <c r="I142" s="17" t="s">
        <v>477</v>
      </c>
      <c r="J142" s="81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</row>
    <row r="143" spans="1:49" s="14" customFormat="1" ht="18.75">
      <c r="A143" s="11">
        <v>130</v>
      </c>
      <c r="B143" s="4"/>
      <c r="C143" s="118">
        <v>42886</v>
      </c>
      <c r="D143" s="5" t="s">
        <v>549</v>
      </c>
      <c r="E143" s="5" t="s">
        <v>555</v>
      </c>
      <c r="F143" s="1">
        <v>5000000</v>
      </c>
      <c r="G143" s="1"/>
      <c r="H143" s="5" t="s">
        <v>12</v>
      </c>
      <c r="I143" s="17" t="s">
        <v>559</v>
      </c>
      <c r="J143" s="81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</row>
    <row r="144" spans="1:49" s="14" customFormat="1" ht="18.75">
      <c r="A144" s="11">
        <v>131</v>
      </c>
      <c r="B144" s="4"/>
      <c r="C144" s="118">
        <v>42886</v>
      </c>
      <c r="D144" s="5" t="s">
        <v>556</v>
      </c>
      <c r="E144" s="5" t="s">
        <v>562</v>
      </c>
      <c r="F144" s="1">
        <v>2000000</v>
      </c>
      <c r="G144" s="1"/>
      <c r="H144" s="5" t="s">
        <v>12</v>
      </c>
      <c r="I144" s="17" t="s">
        <v>558</v>
      </c>
      <c r="J144" s="81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</row>
    <row r="145" spans="1:49" s="14" customFormat="1" ht="38.25">
      <c r="A145" s="11"/>
      <c r="B145" s="11">
        <v>1</v>
      </c>
      <c r="C145" s="118">
        <v>42880</v>
      </c>
      <c r="D145" s="166" t="s">
        <v>544</v>
      </c>
      <c r="E145" s="5"/>
      <c r="F145" s="1"/>
      <c r="G145" s="1">
        <v>7728000</v>
      </c>
      <c r="H145" s="5" t="s">
        <v>68</v>
      </c>
      <c r="I145" s="17" t="s">
        <v>477</v>
      </c>
      <c r="J145" s="81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</row>
    <row r="146" spans="1:49" s="14" customFormat="1" ht="18.75">
      <c r="A146" s="11"/>
      <c r="B146" s="11">
        <v>2</v>
      </c>
      <c r="C146" s="118">
        <v>42880</v>
      </c>
      <c r="D146" s="166" t="s">
        <v>345</v>
      </c>
      <c r="E146" s="5"/>
      <c r="F146" s="1"/>
      <c r="G146" s="1">
        <v>22000</v>
      </c>
      <c r="H146" s="5" t="s">
        <v>18</v>
      </c>
      <c r="I146" s="17" t="s">
        <v>477</v>
      </c>
      <c r="J146" s="81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</row>
    <row r="147" spans="1:49" s="14" customFormat="1" ht="38.25">
      <c r="A147" s="11"/>
      <c r="B147" s="11">
        <v>3</v>
      </c>
      <c r="C147" s="118">
        <v>42885</v>
      </c>
      <c r="D147" s="166" t="s">
        <v>543</v>
      </c>
      <c r="E147" s="5" t="s">
        <v>560</v>
      </c>
      <c r="F147" s="1"/>
      <c r="G147" s="1">
        <v>75550000</v>
      </c>
      <c r="H147" s="5" t="s">
        <v>68</v>
      </c>
      <c r="I147" s="17" t="s">
        <v>477</v>
      </c>
      <c r="J147" s="81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</row>
    <row r="148" spans="1:49" s="14" customFormat="1" ht="38.25">
      <c r="A148" s="11"/>
      <c r="B148" s="11">
        <v>4</v>
      </c>
      <c r="C148" s="118">
        <v>42885</v>
      </c>
      <c r="D148" s="166" t="s">
        <v>545</v>
      </c>
      <c r="E148" s="5"/>
      <c r="F148" s="1"/>
      <c r="G148" s="1">
        <v>1288000</v>
      </c>
      <c r="H148" s="5" t="s">
        <v>68</v>
      </c>
      <c r="I148" s="17" t="s">
        <v>477</v>
      </c>
      <c r="J148" s="81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</row>
    <row r="149" spans="1:49" s="14" customFormat="1" ht="18.75">
      <c r="A149" s="11"/>
      <c r="B149" s="11">
        <v>5</v>
      </c>
      <c r="C149" s="118">
        <v>42885</v>
      </c>
      <c r="D149" s="5" t="s">
        <v>345</v>
      </c>
      <c r="E149" s="5"/>
      <c r="F149" s="1"/>
      <c r="G149" s="1">
        <v>22000</v>
      </c>
      <c r="H149" s="5" t="s">
        <v>18</v>
      </c>
      <c r="I149" s="17" t="s">
        <v>477</v>
      </c>
      <c r="J149" s="81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</row>
    <row r="152" ht="18.75">
      <c r="G152" s="152" t="s">
        <v>424</v>
      </c>
    </row>
    <row r="157" ht="18.75">
      <c r="G157" s="152" t="s">
        <v>424</v>
      </c>
    </row>
  </sheetData>
  <sheetProtection/>
  <mergeCells count="15">
    <mergeCell ref="E2:E5"/>
    <mergeCell ref="F2:G2"/>
    <mergeCell ref="H2:H4"/>
    <mergeCell ref="I2:I4"/>
    <mergeCell ref="F3:G3"/>
    <mergeCell ref="J1:J5"/>
    <mergeCell ref="E1:I1"/>
    <mergeCell ref="J6:J12"/>
    <mergeCell ref="I11:I12"/>
    <mergeCell ref="A11:B11"/>
    <mergeCell ref="C11:C12"/>
    <mergeCell ref="D11:D12"/>
    <mergeCell ref="E11:E12"/>
    <mergeCell ref="F11:F12"/>
    <mergeCell ref="G11:G12"/>
  </mergeCells>
  <dataValidations count="5">
    <dataValidation type="list" allowBlank="1" showInputMessage="1" sqref="I14:I21 I25:I101 I103:I149">
      <formula1>"Tiền Mặt, Chuyển Khoản"</formula1>
    </dataValidation>
    <dataValidation type="list" allowBlank="1" showInputMessage="1" sqref="H14:H25 H27:H149">
      <formula1>$E$6:$E$10</formula1>
    </dataValidation>
    <dataValidation type="list" allowBlank="1" showInputMessage="1" sqref="I22:I24">
      <formula1>"Trực Tiếp, Chuyển Khoản"</formula1>
    </dataValidation>
    <dataValidation allowBlank="1" showInputMessage="1" sqref="K12:K13"/>
    <dataValidation type="list" showInputMessage="1" showErrorMessage="1" sqref="J13">
      <formula1>$I$14:$I$98</formula1>
    </dataValidation>
  </dataValidations>
  <printOptions/>
  <pageMargins left="0.15748031496062992" right="1.52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78"/>
  <sheetViews>
    <sheetView zoomScale="70" zoomScaleNormal="70" zoomScalePageLayoutView="0" workbookViewId="0" topLeftCell="F1">
      <selection activeCell="J6" sqref="J6:J10"/>
    </sheetView>
  </sheetViews>
  <sheetFormatPr defaultColWidth="9.140625" defaultRowHeight="12.75" outlineLevelRow="1" outlineLevelCol="1"/>
  <cols>
    <col min="1" max="1" width="6.28125" style="82" bestFit="1" customWidth="1"/>
    <col min="2" max="2" width="5.8515625" style="82" bestFit="1" customWidth="1"/>
    <col min="3" max="3" width="15.00390625" style="85" bestFit="1" customWidth="1"/>
    <col min="4" max="4" width="36.7109375" style="86" customWidth="1"/>
    <col min="5" max="5" width="40.28125" style="87" customWidth="1"/>
    <col min="6" max="6" width="28.140625" style="88" bestFit="1" customWidth="1" outlineLevel="1"/>
    <col min="7" max="7" width="28.00390625" style="88" bestFit="1" customWidth="1" outlineLevel="1"/>
    <col min="8" max="8" width="32.140625" style="89" customWidth="1" outlineLevel="1"/>
    <col min="9" max="9" width="35.8515625" style="89" customWidth="1" outlineLevel="1"/>
    <col min="10" max="10" width="102.57421875" style="82" bestFit="1" customWidth="1"/>
    <col min="11" max="11" width="50.57421875" style="82" customWidth="1"/>
    <col min="12" max="16384" width="9.140625" style="82" customWidth="1"/>
  </cols>
  <sheetData>
    <row r="1" spans="3:10" s="74" customFormat="1" ht="30.75" customHeight="1">
      <c r="C1" s="75"/>
      <c r="D1" s="76"/>
      <c r="E1" s="216" t="s">
        <v>1</v>
      </c>
      <c r="F1" s="217"/>
      <c r="G1" s="217"/>
      <c r="H1" s="217"/>
      <c r="I1" s="218"/>
      <c r="J1" s="215" t="s">
        <v>76</v>
      </c>
    </row>
    <row r="2" spans="3:10" s="74" customFormat="1" ht="40.5" customHeight="1">
      <c r="C2" s="77"/>
      <c r="D2" s="78"/>
      <c r="E2" s="204" t="s">
        <v>16</v>
      </c>
      <c r="F2" s="207" t="s">
        <v>19</v>
      </c>
      <c r="G2" s="208"/>
      <c r="H2" s="209" t="s">
        <v>17</v>
      </c>
      <c r="I2" s="202" t="s">
        <v>8</v>
      </c>
      <c r="J2" s="215"/>
    </row>
    <row r="3" spans="3:10" s="74" customFormat="1" ht="18.75">
      <c r="C3" s="77"/>
      <c r="D3" s="78"/>
      <c r="E3" s="205"/>
      <c r="F3" s="213">
        <f>F5+G5</f>
        <v>1023135718</v>
      </c>
      <c r="G3" s="214"/>
      <c r="H3" s="210"/>
      <c r="I3" s="212"/>
      <c r="J3" s="215"/>
    </row>
    <row r="4" spans="3:10" s="74" customFormat="1" ht="42" customHeight="1">
      <c r="C4" s="77"/>
      <c r="D4" s="79"/>
      <c r="E4" s="205"/>
      <c r="F4" s="66" t="s">
        <v>30</v>
      </c>
      <c r="G4" s="66" t="s">
        <v>27</v>
      </c>
      <c r="H4" s="211"/>
      <c r="I4" s="203"/>
      <c r="J4" s="215"/>
    </row>
    <row r="5" spans="3:10" s="74" customFormat="1" ht="21.75" customHeight="1">
      <c r="C5" s="77"/>
      <c r="D5" s="79"/>
      <c r="E5" s="206"/>
      <c r="F5" s="63">
        <f>SUM(F6:F10)</f>
        <v>351679735</v>
      </c>
      <c r="G5" s="63">
        <f>SUM(G6:G10)</f>
        <v>671455983</v>
      </c>
      <c r="H5" s="65">
        <f>SUM(H6:H10)</f>
        <v>146524369</v>
      </c>
      <c r="I5" s="64">
        <f>SUM(I6:I10)</f>
        <v>876611349</v>
      </c>
      <c r="J5" s="215"/>
    </row>
    <row r="6" spans="3:10" s="74" customFormat="1" ht="19.5" customHeight="1" outlineLevel="1">
      <c r="C6" s="80"/>
      <c r="D6" s="79"/>
      <c r="E6" s="10" t="s">
        <v>12</v>
      </c>
      <c r="F6" s="9">
        <f>SUMIF(H$13:H$461,E6,F$13:F$461)</f>
        <v>343804000</v>
      </c>
      <c r="G6" s="9">
        <f>'5-2017'!I6</f>
        <v>443490689</v>
      </c>
      <c r="H6" s="9">
        <f>SUMIF(H$13:H$461,E6,G$13:G$461)</f>
        <v>140820369</v>
      </c>
      <c r="I6" s="9">
        <f>(F6+G6)-H6</f>
        <v>646474320</v>
      </c>
      <c r="J6" s="197" t="s">
        <v>1359</v>
      </c>
    </row>
    <row r="7" spans="3:10" s="74" customFormat="1" ht="19.5" customHeight="1" outlineLevel="1">
      <c r="C7" s="80"/>
      <c r="D7" s="79"/>
      <c r="E7" s="10" t="s">
        <v>9</v>
      </c>
      <c r="F7" s="9">
        <f>SUMIF(H$13:H$461,E7,F$13:F$461)</f>
        <v>0</v>
      </c>
      <c r="G7" s="9">
        <f>'5-2017'!I7</f>
        <v>2500000</v>
      </c>
      <c r="H7" s="9">
        <f>SUMIF(H$13:H$461,E7,G$13:G$461)</f>
        <v>0</v>
      </c>
      <c r="I7" s="9">
        <f>(F7+G7)-H7</f>
        <v>2500000</v>
      </c>
      <c r="J7" s="198"/>
    </row>
    <row r="8" spans="3:10" s="74" customFormat="1" ht="18.75" outlineLevel="1">
      <c r="C8" s="80"/>
      <c r="D8" s="79"/>
      <c r="E8" s="10" t="s">
        <v>68</v>
      </c>
      <c r="F8" s="9">
        <f>SUMIF(H$13:H$461,E8,F$13:F$461)</f>
        <v>7800000</v>
      </c>
      <c r="G8" s="9">
        <f>'5-2017'!I8</f>
        <v>36248625</v>
      </c>
      <c r="H8" s="9">
        <f>SUMIF(H$13:H$461,E8,G$13:G$461)</f>
        <v>5550000</v>
      </c>
      <c r="I8" s="9">
        <f>(F8+G8)-H8</f>
        <v>38498625</v>
      </c>
      <c r="J8" s="198"/>
    </row>
    <row r="9" spans="3:10" s="74" customFormat="1" ht="57" outlineLevel="1">
      <c r="C9" s="80"/>
      <c r="D9" s="79"/>
      <c r="E9" s="10" t="s">
        <v>10</v>
      </c>
      <c r="F9" s="9">
        <f>SUMIF(H$13:H$461,E9,F$13:F$461)</f>
        <v>0</v>
      </c>
      <c r="G9" s="9">
        <f>'5-2017'!I9</f>
        <v>181450000</v>
      </c>
      <c r="H9" s="9">
        <f>SUMIF(H$13:H$461,E9,G$13:G$461)</f>
        <v>0</v>
      </c>
      <c r="I9" s="9">
        <f>(F9+G9)-H9</f>
        <v>181450000</v>
      </c>
      <c r="J9" s="198"/>
    </row>
    <row r="10" spans="3:10" s="74" customFormat="1" ht="18.75" outlineLevel="1">
      <c r="C10" s="80"/>
      <c r="D10" s="79"/>
      <c r="E10" s="10" t="s">
        <v>18</v>
      </c>
      <c r="F10" s="9">
        <f>SUMIF(H$13:H$461,E10,F$13:F$461)</f>
        <v>75735</v>
      </c>
      <c r="G10" s="9">
        <f>'5-2017'!I10</f>
        <v>7766669</v>
      </c>
      <c r="H10" s="9">
        <f>SUMIF(H$13:H$461,E10,G$13:G$461)</f>
        <v>154000</v>
      </c>
      <c r="I10" s="9">
        <f>(F10+G10)-H10</f>
        <v>7688404</v>
      </c>
      <c r="J10" s="198"/>
    </row>
    <row r="11" spans="1:10" s="74" customFormat="1" ht="19.5" customHeight="1">
      <c r="A11" s="200" t="s">
        <v>5</v>
      </c>
      <c r="B11" s="200"/>
      <c r="C11" s="200" t="s">
        <v>0</v>
      </c>
      <c r="D11" s="199" t="s">
        <v>11</v>
      </c>
      <c r="E11" s="201" t="s">
        <v>2</v>
      </c>
      <c r="F11" s="201" t="s">
        <v>3</v>
      </c>
      <c r="G11" s="202" t="s">
        <v>13</v>
      </c>
      <c r="H11" s="72" t="s">
        <v>7</v>
      </c>
      <c r="I11" s="199" t="s">
        <v>6</v>
      </c>
      <c r="J11" s="2"/>
    </row>
    <row r="12" spans="1:11" s="74" customFormat="1" ht="18.75">
      <c r="A12" s="62" t="s">
        <v>3</v>
      </c>
      <c r="B12" s="62" t="s">
        <v>4</v>
      </c>
      <c r="C12" s="200"/>
      <c r="D12" s="199"/>
      <c r="E12" s="201"/>
      <c r="F12" s="201"/>
      <c r="G12" s="203"/>
      <c r="H12" s="73"/>
      <c r="I12" s="199"/>
      <c r="J12" s="2"/>
      <c r="K12" s="3"/>
    </row>
    <row r="13" spans="1:49" s="14" customFormat="1" ht="18.75">
      <c r="A13" s="175">
        <v>1</v>
      </c>
      <c r="B13" s="176"/>
      <c r="C13" s="181">
        <v>42740</v>
      </c>
      <c r="D13" s="178" t="s">
        <v>71</v>
      </c>
      <c r="E13" s="178"/>
      <c r="F13" s="180">
        <v>200000</v>
      </c>
      <c r="G13" s="1"/>
      <c r="H13" s="5" t="s">
        <v>68</v>
      </c>
      <c r="I13" s="12"/>
      <c r="J13" s="8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4" customFormat="1" ht="18.75">
      <c r="A14" s="175">
        <v>2</v>
      </c>
      <c r="B14" s="176"/>
      <c r="C14" s="181" t="s">
        <v>211</v>
      </c>
      <c r="D14" s="178" t="s">
        <v>214</v>
      </c>
      <c r="E14" s="178"/>
      <c r="F14" s="180">
        <v>100000</v>
      </c>
      <c r="G14" s="1"/>
      <c r="H14" s="5" t="s">
        <v>68</v>
      </c>
      <c r="I14" s="12"/>
      <c r="J14" s="8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4" customFormat="1" ht="18.75">
      <c r="A15" s="175">
        <v>3</v>
      </c>
      <c r="B15" s="176"/>
      <c r="C15" s="181">
        <v>42755</v>
      </c>
      <c r="D15" s="178" t="s">
        <v>220</v>
      </c>
      <c r="E15" s="178" t="s">
        <v>221</v>
      </c>
      <c r="F15" s="180">
        <v>100000</v>
      </c>
      <c r="G15" s="1"/>
      <c r="H15" s="5" t="s">
        <v>68</v>
      </c>
      <c r="I15" s="12"/>
      <c r="J15" s="8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4" customFormat="1" ht="38.25">
      <c r="A16" s="175">
        <v>4</v>
      </c>
      <c r="B16" s="176"/>
      <c r="C16" s="181">
        <v>42772</v>
      </c>
      <c r="D16" s="178" t="s">
        <v>69</v>
      </c>
      <c r="E16" s="178" t="s">
        <v>115</v>
      </c>
      <c r="F16" s="180">
        <v>100000</v>
      </c>
      <c r="G16" s="1"/>
      <c r="H16" s="6" t="s">
        <v>12</v>
      </c>
      <c r="I16" s="12"/>
      <c r="J16" s="8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4" customFormat="1" ht="38.25">
      <c r="A17" s="175">
        <v>5</v>
      </c>
      <c r="B17" s="176"/>
      <c r="C17" s="181">
        <v>42772</v>
      </c>
      <c r="D17" s="178" t="s">
        <v>44</v>
      </c>
      <c r="E17" s="178" t="s">
        <v>115</v>
      </c>
      <c r="F17" s="180">
        <v>100000</v>
      </c>
      <c r="G17" s="1"/>
      <c r="H17" s="6" t="s">
        <v>12</v>
      </c>
      <c r="I17" s="12"/>
      <c r="J17" s="8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4" customFormat="1" ht="38.25">
      <c r="A18" s="175">
        <v>6</v>
      </c>
      <c r="B18" s="176"/>
      <c r="C18" s="181">
        <v>42772</v>
      </c>
      <c r="D18" s="178" t="s">
        <v>45</v>
      </c>
      <c r="E18" s="178" t="s">
        <v>115</v>
      </c>
      <c r="F18" s="180">
        <v>100000</v>
      </c>
      <c r="G18" s="1"/>
      <c r="H18" s="6" t="s">
        <v>12</v>
      </c>
      <c r="I18" s="12"/>
      <c r="J18" s="8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4" customFormat="1" ht="57">
      <c r="A19" s="175">
        <v>7</v>
      </c>
      <c r="B19" s="176"/>
      <c r="C19" s="181">
        <v>42776</v>
      </c>
      <c r="D19" s="178" t="s">
        <v>233</v>
      </c>
      <c r="E19" s="178" t="s">
        <v>234</v>
      </c>
      <c r="F19" s="180">
        <v>100000</v>
      </c>
      <c r="G19" s="1"/>
      <c r="H19" s="5" t="s">
        <v>68</v>
      </c>
      <c r="I19" s="7"/>
      <c r="J19" s="8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4" customFormat="1" ht="38.25">
      <c r="A20" s="175">
        <v>8</v>
      </c>
      <c r="B20" s="176"/>
      <c r="C20" s="181">
        <v>42783</v>
      </c>
      <c r="D20" s="178" t="s">
        <v>235</v>
      </c>
      <c r="E20" s="178" t="s">
        <v>236</v>
      </c>
      <c r="F20" s="180">
        <v>50000</v>
      </c>
      <c r="G20" s="1"/>
      <c r="H20" s="5" t="s">
        <v>68</v>
      </c>
      <c r="I20" s="7"/>
      <c r="J20" s="8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4" customFormat="1" ht="18.75">
      <c r="A21" s="175">
        <v>9</v>
      </c>
      <c r="B21" s="176"/>
      <c r="C21" s="181">
        <v>42783</v>
      </c>
      <c r="D21" s="178" t="s">
        <v>237</v>
      </c>
      <c r="E21" s="178" t="s">
        <v>238</v>
      </c>
      <c r="F21" s="180">
        <v>200000</v>
      </c>
      <c r="G21" s="1"/>
      <c r="H21" s="5" t="s">
        <v>12</v>
      </c>
      <c r="I21" s="7"/>
      <c r="J21" s="81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4" customFormat="1" ht="18.75">
      <c r="A22" s="175">
        <v>10</v>
      </c>
      <c r="B22" s="176"/>
      <c r="C22" s="181">
        <v>42783</v>
      </c>
      <c r="D22" s="178" t="s">
        <v>239</v>
      </c>
      <c r="E22" s="178" t="s">
        <v>238</v>
      </c>
      <c r="F22" s="180">
        <v>100000</v>
      </c>
      <c r="G22" s="1"/>
      <c r="H22" s="5" t="s">
        <v>12</v>
      </c>
      <c r="I22" s="17"/>
      <c r="J22" s="81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4" customFormat="1" ht="18.75">
      <c r="A23" s="175">
        <v>11</v>
      </c>
      <c r="B23" s="176"/>
      <c r="C23" s="181">
        <v>42797</v>
      </c>
      <c r="D23" s="178" t="s">
        <v>243</v>
      </c>
      <c r="E23" s="178" t="s">
        <v>244</v>
      </c>
      <c r="F23" s="180">
        <v>100000</v>
      </c>
      <c r="G23" s="1"/>
      <c r="H23" s="5" t="s">
        <v>68</v>
      </c>
      <c r="I23" s="17"/>
      <c r="J23" s="81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4" customFormat="1" ht="38.25">
      <c r="A24" s="175">
        <v>12</v>
      </c>
      <c r="B24" s="176"/>
      <c r="C24" s="181">
        <v>42811</v>
      </c>
      <c r="D24" s="183" t="s">
        <v>350</v>
      </c>
      <c r="E24" s="184" t="s">
        <v>351</v>
      </c>
      <c r="F24" s="180">
        <v>300000</v>
      </c>
      <c r="H24" s="14" t="s">
        <v>68</v>
      </c>
      <c r="I24" s="17"/>
      <c r="J24" s="81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14" customFormat="1" ht="38.25">
      <c r="A25" s="175">
        <v>13</v>
      </c>
      <c r="B25" s="176"/>
      <c r="C25" s="181">
        <v>42816</v>
      </c>
      <c r="D25" s="183" t="s">
        <v>388</v>
      </c>
      <c r="E25" s="178" t="s">
        <v>389</v>
      </c>
      <c r="F25" s="180">
        <v>100000</v>
      </c>
      <c r="H25" s="5" t="s">
        <v>68</v>
      </c>
      <c r="I25" s="17"/>
      <c r="J25" s="81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s="14" customFormat="1" ht="18.75">
      <c r="A26" s="175">
        <v>14</v>
      </c>
      <c r="B26" s="176"/>
      <c r="C26" s="181">
        <v>42872</v>
      </c>
      <c r="D26" s="178" t="s">
        <v>74</v>
      </c>
      <c r="E26" s="186" t="s">
        <v>38</v>
      </c>
      <c r="F26" s="180">
        <v>250000</v>
      </c>
      <c r="G26" s="1"/>
      <c r="H26" s="5" t="s">
        <v>68</v>
      </c>
      <c r="I26" s="17"/>
      <c r="J26" s="8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s="14" customFormat="1" ht="18.75">
      <c r="A27" s="11">
        <v>15</v>
      </c>
      <c r="B27" s="4"/>
      <c r="C27" s="13">
        <v>42887</v>
      </c>
      <c r="D27" s="129" t="s">
        <v>565</v>
      </c>
      <c r="E27" s="5" t="s">
        <v>557</v>
      </c>
      <c r="F27" s="1">
        <v>500000</v>
      </c>
      <c r="G27" s="1"/>
      <c r="H27" s="5" t="s">
        <v>68</v>
      </c>
      <c r="I27" s="17" t="s">
        <v>477</v>
      </c>
      <c r="J27" s="81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s="14" customFormat="1" ht="38.25">
      <c r="A28" s="11">
        <v>16</v>
      </c>
      <c r="B28" s="4"/>
      <c r="C28" s="13">
        <v>42906</v>
      </c>
      <c r="D28" s="130" t="s">
        <v>571</v>
      </c>
      <c r="E28" s="5" t="s">
        <v>572</v>
      </c>
      <c r="F28" s="1">
        <v>6000000</v>
      </c>
      <c r="G28" s="1"/>
      <c r="H28" s="5" t="s">
        <v>12</v>
      </c>
      <c r="I28" s="17" t="s">
        <v>564</v>
      </c>
      <c r="J28" s="81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:49" s="14" customFormat="1" ht="18.75">
      <c r="A29" s="11">
        <v>17</v>
      </c>
      <c r="B29" s="4"/>
      <c r="C29" s="13">
        <v>42907</v>
      </c>
      <c r="D29" s="6" t="s">
        <v>573</v>
      </c>
      <c r="E29" s="5"/>
      <c r="F29" s="1">
        <v>1000000</v>
      </c>
      <c r="G29" s="1"/>
      <c r="H29" s="5" t="s">
        <v>12</v>
      </c>
      <c r="I29" s="17" t="s">
        <v>564</v>
      </c>
      <c r="J29" s="8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s="14" customFormat="1" ht="18.75">
      <c r="A30" s="11">
        <v>18</v>
      </c>
      <c r="B30" s="4"/>
      <c r="C30" s="13">
        <v>42907</v>
      </c>
      <c r="D30" s="6" t="s">
        <v>563</v>
      </c>
      <c r="E30" s="5"/>
      <c r="F30" s="1">
        <v>1000000</v>
      </c>
      <c r="G30" s="1"/>
      <c r="H30" s="5" t="s">
        <v>12</v>
      </c>
      <c r="I30" s="17" t="s">
        <v>564</v>
      </c>
      <c r="J30" s="8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s="14" customFormat="1" ht="18.75">
      <c r="A31" s="11">
        <v>19</v>
      </c>
      <c r="B31" s="4"/>
      <c r="C31" s="13">
        <v>42907</v>
      </c>
      <c r="D31" s="6" t="s">
        <v>561</v>
      </c>
      <c r="E31" s="5"/>
      <c r="F31" s="1">
        <v>1000000</v>
      </c>
      <c r="G31" s="1"/>
      <c r="H31" s="5" t="s">
        <v>68</v>
      </c>
      <c r="I31" s="17"/>
      <c r="J31" s="8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s="14" customFormat="1" ht="18.75">
      <c r="A32" s="11">
        <v>20</v>
      </c>
      <c r="B32" s="4"/>
      <c r="C32" s="37">
        <v>42908</v>
      </c>
      <c r="D32" s="6" t="s">
        <v>576</v>
      </c>
      <c r="E32" s="5" t="s">
        <v>575</v>
      </c>
      <c r="F32" s="1">
        <v>200000</v>
      </c>
      <c r="G32" s="1"/>
      <c r="H32" s="5" t="s">
        <v>12</v>
      </c>
      <c r="I32" s="38" t="s">
        <v>463</v>
      </c>
      <c r="J32" s="8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s="105" customFormat="1" ht="38.25">
      <c r="A33" s="11">
        <v>21</v>
      </c>
      <c r="B33" s="136"/>
      <c r="C33" s="37">
        <v>42908</v>
      </c>
      <c r="D33" s="6" t="s">
        <v>578</v>
      </c>
      <c r="E33" s="5" t="s">
        <v>577</v>
      </c>
      <c r="F33" s="1">
        <v>5000000</v>
      </c>
      <c r="G33" s="1"/>
      <c r="H33" s="5" t="s">
        <v>12</v>
      </c>
      <c r="I33" s="38" t="s">
        <v>564</v>
      </c>
      <c r="J33" s="137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</row>
    <row r="34" spans="1:49" s="14" customFormat="1" ht="18.75">
      <c r="A34" s="11">
        <v>22</v>
      </c>
      <c r="B34" s="4"/>
      <c r="C34" s="37">
        <v>42908</v>
      </c>
      <c r="D34" s="6" t="s">
        <v>253</v>
      </c>
      <c r="E34" s="5" t="s">
        <v>483</v>
      </c>
      <c r="F34" s="1">
        <v>1000000</v>
      </c>
      <c r="G34" s="1"/>
      <c r="H34" s="5" t="s">
        <v>12</v>
      </c>
      <c r="I34" s="38" t="s">
        <v>564</v>
      </c>
      <c r="J34" s="8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1:49" s="14" customFormat="1" ht="38.25">
      <c r="A35" s="11">
        <v>23</v>
      </c>
      <c r="B35" s="4"/>
      <c r="C35" s="37">
        <v>42908</v>
      </c>
      <c r="D35" s="6" t="s">
        <v>40</v>
      </c>
      <c r="E35" s="83" t="s">
        <v>41</v>
      </c>
      <c r="F35" s="1">
        <v>10000000</v>
      </c>
      <c r="G35" s="1"/>
      <c r="H35" s="5" t="s">
        <v>12</v>
      </c>
      <c r="I35" s="38" t="s">
        <v>579</v>
      </c>
      <c r="J35" s="81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s="14" customFormat="1" ht="38.25">
      <c r="A36" s="11">
        <v>24</v>
      </c>
      <c r="B36" s="4"/>
      <c r="C36" s="37">
        <v>42908</v>
      </c>
      <c r="D36" s="6" t="s">
        <v>40</v>
      </c>
      <c r="E36" s="83" t="s">
        <v>41</v>
      </c>
      <c r="F36" s="1">
        <v>10000000</v>
      </c>
      <c r="G36" s="1"/>
      <c r="H36" s="5" t="s">
        <v>12</v>
      </c>
      <c r="I36" s="38" t="s">
        <v>564</v>
      </c>
      <c r="J36" s="81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s="14" customFormat="1" ht="38.25">
      <c r="A37" s="11">
        <v>25</v>
      </c>
      <c r="B37" s="4"/>
      <c r="C37" s="37">
        <v>42908</v>
      </c>
      <c r="D37" s="6" t="s">
        <v>519</v>
      </c>
      <c r="E37" s="5" t="s">
        <v>367</v>
      </c>
      <c r="F37" s="1">
        <v>1000000</v>
      </c>
      <c r="G37" s="1"/>
      <c r="H37" s="5" t="s">
        <v>12</v>
      </c>
      <c r="I37" s="38" t="s">
        <v>564</v>
      </c>
      <c r="J37" s="81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s="14" customFormat="1" ht="57">
      <c r="A38" s="11">
        <v>26</v>
      </c>
      <c r="B38" s="4"/>
      <c r="C38" s="37">
        <v>42908</v>
      </c>
      <c r="D38" s="6" t="s">
        <v>580</v>
      </c>
      <c r="E38" s="5" t="s">
        <v>363</v>
      </c>
      <c r="F38" s="1">
        <v>1000000</v>
      </c>
      <c r="G38" s="1"/>
      <c r="H38" s="5" t="s">
        <v>12</v>
      </c>
      <c r="I38" s="38" t="s">
        <v>564</v>
      </c>
      <c r="J38" s="81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s="14" customFormat="1" ht="18.75">
      <c r="A39" s="11">
        <v>27</v>
      </c>
      <c r="B39" s="4"/>
      <c r="C39" s="37">
        <v>42908</v>
      </c>
      <c r="D39" s="6" t="s">
        <v>581</v>
      </c>
      <c r="E39" s="5" t="s">
        <v>524</v>
      </c>
      <c r="F39" s="1">
        <v>500000</v>
      </c>
      <c r="G39" s="1"/>
      <c r="H39" s="5" t="s">
        <v>12</v>
      </c>
      <c r="I39" s="38" t="s">
        <v>564</v>
      </c>
      <c r="J39" s="81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s="14" customFormat="1" ht="18.75">
      <c r="A40" s="11">
        <v>28</v>
      </c>
      <c r="B40" s="4"/>
      <c r="C40" s="37">
        <v>42908</v>
      </c>
      <c r="D40" s="6" t="s">
        <v>582</v>
      </c>
      <c r="E40" s="5"/>
      <c r="F40" s="1">
        <v>200000</v>
      </c>
      <c r="G40" s="1"/>
      <c r="H40" s="5" t="s">
        <v>12</v>
      </c>
      <c r="I40" s="38" t="s">
        <v>564</v>
      </c>
      <c r="J40" s="81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s="14" customFormat="1" ht="18.75">
      <c r="A41" s="11">
        <v>29</v>
      </c>
      <c r="B41" s="4"/>
      <c r="C41" s="37">
        <v>42908</v>
      </c>
      <c r="D41" s="6" t="s">
        <v>431</v>
      </c>
      <c r="E41" s="5"/>
      <c r="F41" s="1">
        <v>500000</v>
      </c>
      <c r="G41" s="1"/>
      <c r="H41" s="5" t="s">
        <v>12</v>
      </c>
      <c r="I41" s="38" t="s">
        <v>564</v>
      </c>
      <c r="J41" s="81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s="14" customFormat="1" ht="18.75">
      <c r="A42" s="11">
        <v>30</v>
      </c>
      <c r="B42" s="4"/>
      <c r="C42" s="37">
        <v>42908</v>
      </c>
      <c r="D42" s="6" t="s">
        <v>373</v>
      </c>
      <c r="E42" s="5"/>
      <c r="F42" s="1">
        <v>300000</v>
      </c>
      <c r="G42" s="1"/>
      <c r="H42" s="5" t="s">
        <v>12</v>
      </c>
      <c r="I42" s="38" t="s">
        <v>564</v>
      </c>
      <c r="J42" s="81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s="14" customFormat="1" ht="38.25">
      <c r="A43" s="11">
        <v>31</v>
      </c>
      <c r="B43" s="4"/>
      <c r="C43" s="37">
        <v>42908</v>
      </c>
      <c r="D43" s="6" t="s">
        <v>583</v>
      </c>
      <c r="E43" s="5" t="s">
        <v>584</v>
      </c>
      <c r="F43" s="1">
        <v>500000</v>
      </c>
      <c r="G43" s="1"/>
      <c r="H43" s="5" t="s">
        <v>12</v>
      </c>
      <c r="I43" s="38" t="s">
        <v>564</v>
      </c>
      <c r="J43" s="81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s="14" customFormat="1" ht="18.75">
      <c r="A44" s="11">
        <v>32</v>
      </c>
      <c r="B44" s="4"/>
      <c r="C44" s="37">
        <v>42908</v>
      </c>
      <c r="D44" s="6" t="s">
        <v>249</v>
      </c>
      <c r="E44" s="5"/>
      <c r="F44" s="1">
        <v>300000</v>
      </c>
      <c r="G44" s="1"/>
      <c r="H44" s="5" t="s">
        <v>12</v>
      </c>
      <c r="I44" s="38" t="s">
        <v>463</v>
      </c>
      <c r="J44" s="81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s="14" customFormat="1" ht="18.75">
      <c r="A45" s="11">
        <v>33</v>
      </c>
      <c r="B45" s="4"/>
      <c r="C45" s="37">
        <v>42908</v>
      </c>
      <c r="D45" s="6" t="s">
        <v>607</v>
      </c>
      <c r="E45" s="5"/>
      <c r="F45" s="1">
        <v>200000</v>
      </c>
      <c r="G45" s="1"/>
      <c r="H45" s="5" t="s">
        <v>12</v>
      </c>
      <c r="I45" s="38" t="s">
        <v>463</v>
      </c>
      <c r="J45" s="81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s="14" customFormat="1" ht="18.75">
      <c r="A46" s="11">
        <v>34</v>
      </c>
      <c r="B46" s="4"/>
      <c r="C46" s="37">
        <v>42908</v>
      </c>
      <c r="D46" s="6" t="s">
        <v>585</v>
      </c>
      <c r="E46" s="5"/>
      <c r="F46" s="1">
        <v>400000</v>
      </c>
      <c r="G46" s="1"/>
      <c r="H46" s="5" t="s">
        <v>12</v>
      </c>
      <c r="I46" s="38" t="s">
        <v>463</v>
      </c>
      <c r="J46" s="81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s="14" customFormat="1" ht="18.75">
      <c r="A47" s="11">
        <v>35</v>
      </c>
      <c r="B47" s="4"/>
      <c r="C47" s="37">
        <v>42908</v>
      </c>
      <c r="D47" s="6" t="s">
        <v>586</v>
      </c>
      <c r="E47" s="5" t="s">
        <v>362</v>
      </c>
      <c r="F47" s="1">
        <v>500000</v>
      </c>
      <c r="G47" s="1"/>
      <c r="H47" s="5" t="s">
        <v>12</v>
      </c>
      <c r="I47" s="38" t="s">
        <v>463</v>
      </c>
      <c r="J47" s="81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s="14" customFormat="1" ht="18.75">
      <c r="A48" s="11">
        <v>36</v>
      </c>
      <c r="B48" s="4"/>
      <c r="C48" s="37">
        <v>42908</v>
      </c>
      <c r="D48" s="6" t="s">
        <v>587</v>
      </c>
      <c r="E48" s="5"/>
      <c r="F48" s="1">
        <v>200000</v>
      </c>
      <c r="G48" s="1"/>
      <c r="H48" s="5" t="s">
        <v>12</v>
      </c>
      <c r="I48" s="38" t="s">
        <v>463</v>
      </c>
      <c r="J48" s="81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s="14" customFormat="1" ht="18.75">
      <c r="A49" s="11">
        <v>37</v>
      </c>
      <c r="B49" s="4"/>
      <c r="C49" s="37">
        <v>42908</v>
      </c>
      <c r="D49" s="6" t="s">
        <v>588</v>
      </c>
      <c r="E49" s="5"/>
      <c r="F49" s="1">
        <v>100000</v>
      </c>
      <c r="G49" s="1"/>
      <c r="H49" s="5" t="s">
        <v>12</v>
      </c>
      <c r="I49" s="38" t="s">
        <v>463</v>
      </c>
      <c r="J49" s="81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s="14" customFormat="1" ht="18.75">
      <c r="A50" s="11">
        <v>38</v>
      </c>
      <c r="B50" s="4"/>
      <c r="C50" s="37">
        <v>42908</v>
      </c>
      <c r="D50" s="6" t="s">
        <v>589</v>
      </c>
      <c r="E50" s="5"/>
      <c r="F50" s="1">
        <v>500000</v>
      </c>
      <c r="G50" s="1"/>
      <c r="H50" s="5" t="s">
        <v>12</v>
      </c>
      <c r="I50" s="38" t="s">
        <v>463</v>
      </c>
      <c r="J50" s="81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s="14" customFormat="1" ht="18.75">
      <c r="A51" s="11">
        <v>39</v>
      </c>
      <c r="B51" s="4"/>
      <c r="C51" s="37">
        <v>42908</v>
      </c>
      <c r="D51" s="6" t="s">
        <v>590</v>
      </c>
      <c r="E51" s="5"/>
      <c r="F51" s="1">
        <v>300000</v>
      </c>
      <c r="G51" s="1"/>
      <c r="H51" s="5" t="s">
        <v>12</v>
      </c>
      <c r="I51" s="38" t="s">
        <v>463</v>
      </c>
      <c r="J51" s="81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s="14" customFormat="1" ht="38.25">
      <c r="A52" s="11">
        <v>40</v>
      </c>
      <c r="B52" s="4"/>
      <c r="C52" s="37">
        <v>42908</v>
      </c>
      <c r="D52" s="6" t="s">
        <v>648</v>
      </c>
      <c r="E52" s="5"/>
      <c r="F52" s="1">
        <v>1000000</v>
      </c>
      <c r="G52" s="1"/>
      <c r="H52" s="5" t="s">
        <v>12</v>
      </c>
      <c r="I52" s="38" t="s">
        <v>564</v>
      </c>
      <c r="J52" s="81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s="14" customFormat="1" ht="18.75">
      <c r="A53" s="11">
        <v>41</v>
      </c>
      <c r="B53" s="4"/>
      <c r="C53" s="37">
        <v>42908</v>
      </c>
      <c r="D53" s="6" t="s">
        <v>591</v>
      </c>
      <c r="E53" s="5"/>
      <c r="F53" s="1">
        <v>2000000</v>
      </c>
      <c r="G53" s="1"/>
      <c r="H53" s="5" t="s">
        <v>12</v>
      </c>
      <c r="I53" s="38" t="s">
        <v>564</v>
      </c>
      <c r="J53" s="81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s="14" customFormat="1" ht="18.75">
      <c r="A54" s="11">
        <v>42</v>
      </c>
      <c r="B54" s="4"/>
      <c r="C54" s="37">
        <v>42908</v>
      </c>
      <c r="D54" s="6" t="s">
        <v>592</v>
      </c>
      <c r="E54" s="5"/>
      <c r="F54" s="1">
        <v>300000</v>
      </c>
      <c r="G54" s="1"/>
      <c r="H54" s="5" t="s">
        <v>12</v>
      </c>
      <c r="I54" s="38" t="s">
        <v>463</v>
      </c>
      <c r="J54" s="81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s="14" customFormat="1" ht="18.75">
      <c r="A55" s="11">
        <v>43</v>
      </c>
      <c r="B55" s="4"/>
      <c r="C55" s="37">
        <v>42908</v>
      </c>
      <c r="D55" s="6" t="s">
        <v>593</v>
      </c>
      <c r="E55" s="5"/>
      <c r="F55" s="1">
        <v>200000</v>
      </c>
      <c r="G55" s="1"/>
      <c r="H55" s="5" t="s">
        <v>12</v>
      </c>
      <c r="I55" s="38" t="s">
        <v>463</v>
      </c>
      <c r="J55" s="81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s="14" customFormat="1" ht="18.75">
      <c r="A56" s="11">
        <v>44</v>
      </c>
      <c r="B56" s="4"/>
      <c r="C56" s="37">
        <v>42908</v>
      </c>
      <c r="D56" s="6" t="s">
        <v>594</v>
      </c>
      <c r="E56" s="5"/>
      <c r="F56" s="1">
        <v>200000</v>
      </c>
      <c r="G56" s="1"/>
      <c r="H56" s="5" t="s">
        <v>12</v>
      </c>
      <c r="I56" s="38" t="s">
        <v>463</v>
      </c>
      <c r="J56" s="81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s="14" customFormat="1" ht="18.75">
      <c r="A57" s="11">
        <v>45</v>
      </c>
      <c r="B57" s="4"/>
      <c r="C57" s="37">
        <v>42908</v>
      </c>
      <c r="D57" s="6" t="s">
        <v>595</v>
      </c>
      <c r="E57" s="5"/>
      <c r="F57" s="1">
        <v>500000</v>
      </c>
      <c r="G57" s="1"/>
      <c r="H57" s="5" t="s">
        <v>12</v>
      </c>
      <c r="I57" s="38" t="s">
        <v>463</v>
      </c>
      <c r="J57" s="81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s="14" customFormat="1" ht="18.75">
      <c r="A58" s="11">
        <v>46</v>
      </c>
      <c r="B58" s="4"/>
      <c r="C58" s="37">
        <v>42908</v>
      </c>
      <c r="D58" s="6" t="s">
        <v>437</v>
      </c>
      <c r="E58" s="5" t="s">
        <v>438</v>
      </c>
      <c r="F58" s="1">
        <v>1000000</v>
      </c>
      <c r="G58" s="1"/>
      <c r="H58" s="5" t="s">
        <v>12</v>
      </c>
      <c r="I58" s="38" t="s">
        <v>564</v>
      </c>
      <c r="J58" s="81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49" s="14" customFormat="1" ht="18.75">
      <c r="A59" s="11">
        <v>47</v>
      </c>
      <c r="B59" s="4"/>
      <c r="C59" s="37">
        <v>42908</v>
      </c>
      <c r="D59" s="139" t="s">
        <v>551</v>
      </c>
      <c r="E59" s="5" t="s">
        <v>596</v>
      </c>
      <c r="F59" s="1">
        <v>200000</v>
      </c>
      <c r="G59" s="1"/>
      <c r="H59" s="5" t="s">
        <v>12</v>
      </c>
      <c r="I59" s="38" t="s">
        <v>463</v>
      </c>
      <c r="J59" s="81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1:49" s="14" customFormat="1" ht="38.25">
      <c r="A60" s="11">
        <v>48</v>
      </c>
      <c r="B60" s="4"/>
      <c r="C60" s="37">
        <v>42908</v>
      </c>
      <c r="D60" s="139" t="s">
        <v>597</v>
      </c>
      <c r="E60" s="5" t="s">
        <v>382</v>
      </c>
      <c r="F60" s="1">
        <v>30000000</v>
      </c>
      <c r="G60" s="1"/>
      <c r="H60" s="5" t="s">
        <v>12</v>
      </c>
      <c r="I60" s="38" t="s">
        <v>598</v>
      </c>
      <c r="J60" s="81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s="14" customFormat="1" ht="18.75">
      <c r="A61" s="11">
        <v>49</v>
      </c>
      <c r="B61" s="4"/>
      <c r="C61" s="37">
        <v>42908</v>
      </c>
      <c r="D61" s="139" t="s">
        <v>599</v>
      </c>
      <c r="E61" s="5"/>
      <c r="F61" s="1">
        <v>200000</v>
      </c>
      <c r="G61" s="1"/>
      <c r="H61" s="5" t="s">
        <v>12</v>
      </c>
      <c r="I61" s="38" t="s">
        <v>463</v>
      </c>
      <c r="J61" s="81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s="14" customFormat="1" ht="18.75">
      <c r="A62" s="11">
        <v>50</v>
      </c>
      <c r="B62" s="4"/>
      <c r="C62" s="37">
        <v>42908</v>
      </c>
      <c r="D62" s="139" t="s">
        <v>282</v>
      </c>
      <c r="E62" s="5" t="s">
        <v>600</v>
      </c>
      <c r="F62" s="1">
        <v>500000</v>
      </c>
      <c r="G62" s="1"/>
      <c r="H62" s="5" t="s">
        <v>12</v>
      </c>
      <c r="I62" s="38" t="s">
        <v>463</v>
      </c>
      <c r="J62" s="81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49" s="14" customFormat="1" ht="18.75">
      <c r="A63" s="11">
        <v>51</v>
      </c>
      <c r="B63" s="4"/>
      <c r="C63" s="37">
        <v>42908</v>
      </c>
      <c r="D63" s="139" t="s">
        <v>511</v>
      </c>
      <c r="E63" s="5" t="s">
        <v>601</v>
      </c>
      <c r="F63" s="1">
        <v>300000</v>
      </c>
      <c r="G63" s="1"/>
      <c r="H63" s="5" t="s">
        <v>12</v>
      </c>
      <c r="I63" s="38" t="s">
        <v>463</v>
      </c>
      <c r="J63" s="81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1:49" s="14" customFormat="1" ht="18.75">
      <c r="A64" s="11">
        <v>52</v>
      </c>
      <c r="B64" s="4"/>
      <c r="C64" s="37">
        <v>42908</v>
      </c>
      <c r="D64" s="139" t="s">
        <v>602</v>
      </c>
      <c r="E64" s="5"/>
      <c r="F64" s="1">
        <v>500000</v>
      </c>
      <c r="G64" s="1"/>
      <c r="H64" s="5" t="s">
        <v>12</v>
      </c>
      <c r="I64" s="38" t="s">
        <v>463</v>
      </c>
      <c r="J64" s="81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1:49" s="14" customFormat="1" ht="38.25">
      <c r="A65" s="11">
        <v>53</v>
      </c>
      <c r="B65" s="4"/>
      <c r="C65" s="37">
        <v>42908</v>
      </c>
      <c r="D65" s="139" t="s">
        <v>381</v>
      </c>
      <c r="E65" s="5" t="s">
        <v>64</v>
      </c>
      <c r="F65" s="1">
        <v>15500000</v>
      </c>
      <c r="G65" s="1"/>
      <c r="H65" s="5" t="s">
        <v>12</v>
      </c>
      <c r="I65" s="38" t="s">
        <v>603</v>
      </c>
      <c r="J65" s="81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1:49" s="14" customFormat="1" ht="18.75">
      <c r="A66" s="11">
        <v>54</v>
      </c>
      <c r="B66" s="4"/>
      <c r="C66" s="37">
        <v>42908</v>
      </c>
      <c r="D66" s="139" t="s">
        <v>604</v>
      </c>
      <c r="E66" s="5"/>
      <c r="F66" s="1">
        <v>1022000</v>
      </c>
      <c r="G66" s="1"/>
      <c r="H66" s="5" t="s">
        <v>12</v>
      </c>
      <c r="I66" s="38" t="s">
        <v>564</v>
      </c>
      <c r="J66" s="81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1:49" s="14" customFormat="1" ht="18.75">
      <c r="A67" s="11">
        <v>55</v>
      </c>
      <c r="B67" s="4"/>
      <c r="C67" s="37">
        <v>42908</v>
      </c>
      <c r="D67" s="139" t="s">
        <v>513</v>
      </c>
      <c r="E67" s="5"/>
      <c r="F67" s="1">
        <v>300000</v>
      </c>
      <c r="G67" s="1"/>
      <c r="H67" s="5" t="s">
        <v>12</v>
      </c>
      <c r="I67" s="38" t="s">
        <v>463</v>
      </c>
      <c r="J67" s="81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49" s="14" customFormat="1" ht="18.75">
      <c r="A68" s="11">
        <v>56</v>
      </c>
      <c r="B68" s="4"/>
      <c r="C68" s="37">
        <v>42908</v>
      </c>
      <c r="D68" s="139" t="s">
        <v>605</v>
      </c>
      <c r="E68" s="5"/>
      <c r="F68" s="1">
        <v>200000</v>
      </c>
      <c r="G68" s="1"/>
      <c r="H68" s="5" t="s">
        <v>12</v>
      </c>
      <c r="I68" s="38" t="s">
        <v>463</v>
      </c>
      <c r="J68" s="81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1:49" s="14" customFormat="1" ht="18.75">
      <c r="A69" s="11">
        <v>57</v>
      </c>
      <c r="B69" s="4"/>
      <c r="C69" s="37">
        <v>42908</v>
      </c>
      <c r="D69" s="139" t="s">
        <v>434</v>
      </c>
      <c r="E69" s="5"/>
      <c r="F69" s="1">
        <v>400000</v>
      </c>
      <c r="G69" s="1"/>
      <c r="H69" s="5" t="s">
        <v>12</v>
      </c>
      <c r="I69" s="38" t="s">
        <v>564</v>
      </c>
      <c r="J69" s="81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1:49" s="14" customFormat="1" ht="18.75">
      <c r="A70" s="11">
        <v>58</v>
      </c>
      <c r="B70" s="4"/>
      <c r="C70" s="37">
        <v>42908</v>
      </c>
      <c r="D70" s="139" t="s">
        <v>606</v>
      </c>
      <c r="E70" s="5"/>
      <c r="F70" s="1">
        <v>500000</v>
      </c>
      <c r="G70" s="1"/>
      <c r="H70" s="5" t="s">
        <v>12</v>
      </c>
      <c r="I70" s="38" t="s">
        <v>564</v>
      </c>
      <c r="J70" s="81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1:49" s="14" customFormat="1" ht="38.25">
      <c r="A71" s="11">
        <v>59</v>
      </c>
      <c r="B71" s="4"/>
      <c r="C71" s="37">
        <v>42908</v>
      </c>
      <c r="D71" s="139" t="s">
        <v>217</v>
      </c>
      <c r="E71" s="5" t="s">
        <v>1282</v>
      </c>
      <c r="F71" s="1">
        <v>200000</v>
      </c>
      <c r="G71" s="1"/>
      <c r="H71" s="5" t="s">
        <v>12</v>
      </c>
      <c r="I71" s="38" t="s">
        <v>463</v>
      </c>
      <c r="J71" s="81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1:49" s="124" customFormat="1" ht="38.25">
      <c r="A72" s="11">
        <v>60</v>
      </c>
      <c r="B72" s="4"/>
      <c r="C72" s="13">
        <v>42909</v>
      </c>
      <c r="D72" s="135" t="s">
        <v>217</v>
      </c>
      <c r="E72" s="5" t="s">
        <v>1283</v>
      </c>
      <c r="F72" s="8">
        <v>200000</v>
      </c>
      <c r="G72" s="8"/>
      <c r="H72" s="6" t="s">
        <v>12</v>
      </c>
      <c r="I72" s="17" t="s">
        <v>463</v>
      </c>
      <c r="J72" s="84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s="14" customFormat="1" ht="18.75">
      <c r="A73" s="11">
        <v>61</v>
      </c>
      <c r="B73" s="4"/>
      <c r="C73" s="13">
        <v>42909</v>
      </c>
      <c r="D73" s="135" t="s">
        <v>608</v>
      </c>
      <c r="E73" s="5"/>
      <c r="F73" s="1">
        <v>200000</v>
      </c>
      <c r="G73" s="1"/>
      <c r="H73" s="5" t="s">
        <v>12</v>
      </c>
      <c r="I73" s="17" t="s">
        <v>463</v>
      </c>
      <c r="J73" s="81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1:49" s="14" customFormat="1" ht="18.75">
      <c r="A74" s="11">
        <v>62</v>
      </c>
      <c r="B74" s="4"/>
      <c r="C74" s="13">
        <v>42909</v>
      </c>
      <c r="D74" s="135" t="s">
        <v>609</v>
      </c>
      <c r="E74" s="5"/>
      <c r="F74" s="1">
        <v>500000</v>
      </c>
      <c r="G74" s="1"/>
      <c r="H74" s="5" t="s">
        <v>12</v>
      </c>
      <c r="I74" s="17" t="s">
        <v>564</v>
      </c>
      <c r="J74" s="81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1:49" s="14" customFormat="1" ht="18.75">
      <c r="A75" s="11">
        <v>63</v>
      </c>
      <c r="B75" s="4"/>
      <c r="C75" s="13">
        <v>42909</v>
      </c>
      <c r="D75" s="135" t="s">
        <v>610</v>
      </c>
      <c r="E75" s="5"/>
      <c r="F75" s="1">
        <v>100000</v>
      </c>
      <c r="G75" s="1"/>
      <c r="H75" s="5" t="s">
        <v>12</v>
      </c>
      <c r="I75" s="17" t="s">
        <v>463</v>
      </c>
      <c r="J75" s="81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1:49" s="14" customFormat="1" ht="18.75">
      <c r="A76" s="11">
        <v>64</v>
      </c>
      <c r="B76" s="4"/>
      <c r="C76" s="13">
        <v>42909</v>
      </c>
      <c r="D76" s="135" t="s">
        <v>444</v>
      </c>
      <c r="E76" s="5"/>
      <c r="F76" s="1">
        <v>500000</v>
      </c>
      <c r="G76" s="1"/>
      <c r="H76" s="5" t="s">
        <v>12</v>
      </c>
      <c r="I76" s="17" t="s">
        <v>564</v>
      </c>
      <c r="J76" s="81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s="14" customFormat="1" ht="18.75">
      <c r="A77" s="11">
        <v>65</v>
      </c>
      <c r="B77" s="4"/>
      <c r="C77" s="13">
        <v>42909</v>
      </c>
      <c r="D77" s="135" t="s">
        <v>611</v>
      </c>
      <c r="E77" s="5"/>
      <c r="F77" s="1">
        <v>1500000</v>
      </c>
      <c r="G77" s="1"/>
      <c r="H77" s="5" t="s">
        <v>12</v>
      </c>
      <c r="I77" s="17" t="s">
        <v>564</v>
      </c>
      <c r="J77" s="81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1:49" s="14" customFormat="1" ht="18.75">
      <c r="A78" s="11">
        <v>66</v>
      </c>
      <c r="B78" s="4"/>
      <c r="C78" s="13">
        <v>42909</v>
      </c>
      <c r="D78" s="135" t="s">
        <v>612</v>
      </c>
      <c r="E78" s="5"/>
      <c r="F78" s="1">
        <v>200000</v>
      </c>
      <c r="G78" s="1"/>
      <c r="H78" s="5" t="s">
        <v>12</v>
      </c>
      <c r="I78" s="17" t="s">
        <v>463</v>
      </c>
      <c r="J78" s="81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1:49" s="14" customFormat="1" ht="18.75">
      <c r="A79" s="11">
        <v>67</v>
      </c>
      <c r="B79" s="4"/>
      <c r="C79" s="13">
        <v>42909</v>
      </c>
      <c r="D79" s="135" t="s">
        <v>670</v>
      </c>
      <c r="E79" s="5"/>
      <c r="F79" s="1">
        <v>500000</v>
      </c>
      <c r="G79" s="1"/>
      <c r="H79" s="5" t="s">
        <v>12</v>
      </c>
      <c r="I79" s="17"/>
      <c r="J79" s="81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s="14" customFormat="1" ht="18.75">
      <c r="A80" s="11">
        <v>68</v>
      </c>
      <c r="B80" s="4"/>
      <c r="C80" s="13">
        <v>42909</v>
      </c>
      <c r="D80" s="135" t="s">
        <v>669</v>
      </c>
      <c r="E80" s="5"/>
      <c r="F80" s="1">
        <v>100000</v>
      </c>
      <c r="G80" s="1"/>
      <c r="H80" s="5" t="s">
        <v>12</v>
      </c>
      <c r="I80" s="17" t="s">
        <v>463</v>
      </c>
      <c r="J80" s="81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s="14" customFormat="1" ht="18.75">
      <c r="A81" s="11">
        <v>69</v>
      </c>
      <c r="B81" s="4"/>
      <c r="C81" s="13">
        <v>42909</v>
      </c>
      <c r="D81" s="135" t="s">
        <v>614</v>
      </c>
      <c r="E81" s="5"/>
      <c r="F81" s="1">
        <v>100000</v>
      </c>
      <c r="G81" s="1"/>
      <c r="H81" s="5" t="s">
        <v>12</v>
      </c>
      <c r="I81" s="17" t="s">
        <v>564</v>
      </c>
      <c r="J81" s="81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s="14" customFormat="1" ht="38.25">
      <c r="A82" s="11">
        <v>70</v>
      </c>
      <c r="B82" s="4"/>
      <c r="C82" s="13">
        <v>42909</v>
      </c>
      <c r="D82" s="135" t="s">
        <v>492</v>
      </c>
      <c r="E82" s="5" t="s">
        <v>236</v>
      </c>
      <c r="F82" s="1">
        <v>300000</v>
      </c>
      <c r="G82" s="1"/>
      <c r="H82" s="5" t="s">
        <v>12</v>
      </c>
      <c r="I82" s="17" t="s">
        <v>564</v>
      </c>
      <c r="J82" s="81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s="14" customFormat="1" ht="18.75">
      <c r="A83" s="11">
        <v>71</v>
      </c>
      <c r="B83" s="4"/>
      <c r="C83" s="13">
        <v>42909</v>
      </c>
      <c r="D83" s="135" t="s">
        <v>615</v>
      </c>
      <c r="E83" s="5"/>
      <c r="F83" s="1">
        <v>100000</v>
      </c>
      <c r="G83" s="1"/>
      <c r="H83" s="5" t="s">
        <v>12</v>
      </c>
      <c r="I83" s="17" t="s">
        <v>564</v>
      </c>
      <c r="J83" s="81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s="14" customFormat="1" ht="18.75">
      <c r="A84" s="11">
        <v>72</v>
      </c>
      <c r="B84" s="4"/>
      <c r="C84" s="13">
        <v>42909</v>
      </c>
      <c r="D84" s="135" t="s">
        <v>616</v>
      </c>
      <c r="E84" s="5"/>
      <c r="F84" s="1">
        <v>300000</v>
      </c>
      <c r="G84" s="1"/>
      <c r="H84" s="5" t="s">
        <v>12</v>
      </c>
      <c r="I84" s="17" t="s">
        <v>564</v>
      </c>
      <c r="J84" s="81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s="14" customFormat="1" ht="18.75">
      <c r="A85" s="11">
        <v>73</v>
      </c>
      <c r="B85" s="4"/>
      <c r="C85" s="13">
        <v>42909</v>
      </c>
      <c r="D85" s="135" t="s">
        <v>617</v>
      </c>
      <c r="E85" s="5"/>
      <c r="F85" s="1">
        <v>500000</v>
      </c>
      <c r="G85" s="1"/>
      <c r="H85" s="5" t="s">
        <v>12</v>
      </c>
      <c r="I85" s="17" t="s">
        <v>564</v>
      </c>
      <c r="J85" s="81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s="14" customFormat="1" ht="18.75">
      <c r="A86" s="11">
        <v>74</v>
      </c>
      <c r="B86" s="4"/>
      <c r="C86" s="13">
        <v>42909</v>
      </c>
      <c r="D86" s="135" t="s">
        <v>618</v>
      </c>
      <c r="E86" s="5"/>
      <c r="F86" s="1">
        <v>1000000</v>
      </c>
      <c r="G86" s="1"/>
      <c r="H86" s="5" t="s">
        <v>12</v>
      </c>
      <c r="I86" s="17" t="s">
        <v>564</v>
      </c>
      <c r="J86" s="81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s="14" customFormat="1" ht="18.75">
      <c r="A87" s="11">
        <v>75</v>
      </c>
      <c r="B87" s="4"/>
      <c r="C87" s="13">
        <v>42909</v>
      </c>
      <c r="D87" s="135" t="s">
        <v>647</v>
      </c>
      <c r="E87" s="5"/>
      <c r="F87" s="1">
        <v>200000</v>
      </c>
      <c r="G87" s="1"/>
      <c r="H87" s="5" t="s">
        <v>12</v>
      </c>
      <c r="I87" s="17" t="s">
        <v>564</v>
      </c>
      <c r="J87" s="81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s="14" customFormat="1" ht="38.25">
      <c r="A88" s="11">
        <v>76</v>
      </c>
      <c r="B88" s="4"/>
      <c r="C88" s="13">
        <v>42909</v>
      </c>
      <c r="D88" s="140" t="s">
        <v>619</v>
      </c>
      <c r="E88" s="5" t="s">
        <v>620</v>
      </c>
      <c r="F88" s="1">
        <v>200000</v>
      </c>
      <c r="G88" s="1"/>
      <c r="H88" s="5" t="s">
        <v>12</v>
      </c>
      <c r="I88" s="17" t="s">
        <v>564</v>
      </c>
      <c r="J88" s="81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s="14" customFormat="1" ht="18.75">
      <c r="A89" s="11">
        <v>77</v>
      </c>
      <c r="B89" s="4"/>
      <c r="C89" s="13">
        <v>42909</v>
      </c>
      <c r="D89" s="135" t="s">
        <v>621</v>
      </c>
      <c r="E89" s="5"/>
      <c r="F89" s="1">
        <v>100000</v>
      </c>
      <c r="G89" s="1"/>
      <c r="H89" s="5" t="s">
        <v>12</v>
      </c>
      <c r="I89" s="17" t="s">
        <v>564</v>
      </c>
      <c r="J89" s="81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s="14" customFormat="1" ht="18.75">
      <c r="A90" s="11">
        <v>78</v>
      </c>
      <c r="B90" s="4"/>
      <c r="C90" s="13">
        <v>42909</v>
      </c>
      <c r="D90" s="135" t="s">
        <v>622</v>
      </c>
      <c r="E90" s="5" t="s">
        <v>643</v>
      </c>
      <c r="F90" s="1">
        <v>500000</v>
      </c>
      <c r="G90" s="1"/>
      <c r="H90" s="5" t="s">
        <v>12</v>
      </c>
      <c r="I90" s="17" t="s">
        <v>564</v>
      </c>
      <c r="J90" s="81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49" s="14" customFormat="1" ht="18.75">
      <c r="A91" s="11">
        <v>79</v>
      </c>
      <c r="B91" s="4"/>
      <c r="C91" s="13">
        <v>42909</v>
      </c>
      <c r="D91" s="135" t="s">
        <v>623</v>
      </c>
      <c r="E91" s="5"/>
      <c r="F91" s="1">
        <v>100000</v>
      </c>
      <c r="G91" s="1"/>
      <c r="H91" s="5" t="s">
        <v>12</v>
      </c>
      <c r="I91" s="17" t="s">
        <v>564</v>
      </c>
      <c r="J91" s="81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s="14" customFormat="1" ht="18.75">
      <c r="A92" s="11">
        <v>80</v>
      </c>
      <c r="B92" s="4"/>
      <c r="C92" s="13">
        <v>42909</v>
      </c>
      <c r="D92" s="135" t="s">
        <v>624</v>
      </c>
      <c r="E92" s="5"/>
      <c r="F92" s="1">
        <v>200000</v>
      </c>
      <c r="G92" s="1"/>
      <c r="H92" s="5" t="s">
        <v>12</v>
      </c>
      <c r="I92" s="17" t="s">
        <v>564</v>
      </c>
      <c r="J92" s="81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s="14" customFormat="1" ht="18.75">
      <c r="A93" s="11">
        <v>81</v>
      </c>
      <c r="B93" s="4"/>
      <c r="C93" s="13">
        <v>42909</v>
      </c>
      <c r="D93" s="135" t="s">
        <v>625</v>
      </c>
      <c r="E93" s="5" t="s">
        <v>481</v>
      </c>
      <c r="F93" s="1">
        <v>2000000</v>
      </c>
      <c r="G93" s="1"/>
      <c r="H93" s="5" t="s">
        <v>12</v>
      </c>
      <c r="I93" s="17" t="s">
        <v>564</v>
      </c>
      <c r="J93" s="81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s="14" customFormat="1" ht="18.75">
      <c r="A94" s="11">
        <v>82</v>
      </c>
      <c r="B94" s="4"/>
      <c r="C94" s="13">
        <v>42909</v>
      </c>
      <c r="D94" s="135" t="s">
        <v>626</v>
      </c>
      <c r="E94" s="5"/>
      <c r="F94" s="1">
        <v>2000000</v>
      </c>
      <c r="G94" s="1"/>
      <c r="H94" s="5" t="s">
        <v>12</v>
      </c>
      <c r="I94" s="17" t="s">
        <v>564</v>
      </c>
      <c r="J94" s="81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1:49" s="14" customFormat="1" ht="38.25">
      <c r="A95" s="11">
        <v>83</v>
      </c>
      <c r="B95" s="4"/>
      <c r="C95" s="13">
        <v>42909</v>
      </c>
      <c r="D95" s="141" t="s">
        <v>240</v>
      </c>
      <c r="E95" s="5" t="s">
        <v>453</v>
      </c>
      <c r="F95" s="1">
        <v>50000000</v>
      </c>
      <c r="G95" s="1"/>
      <c r="H95" s="5" t="s">
        <v>12</v>
      </c>
      <c r="I95" s="17" t="s">
        <v>627</v>
      </c>
      <c r="J95" s="81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1:49" s="14" customFormat="1" ht="38.25">
      <c r="A96" s="11">
        <v>84</v>
      </c>
      <c r="B96" s="4"/>
      <c r="C96" s="13">
        <v>42909</v>
      </c>
      <c r="D96" s="135" t="s">
        <v>452</v>
      </c>
      <c r="E96" s="5" t="s">
        <v>453</v>
      </c>
      <c r="F96" s="1">
        <v>10000000</v>
      </c>
      <c r="G96" s="1"/>
      <c r="H96" s="5" t="s">
        <v>12</v>
      </c>
      <c r="I96" s="17" t="s">
        <v>628</v>
      </c>
      <c r="J96" s="81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1:49" s="14" customFormat="1" ht="18.75">
      <c r="A97" s="11">
        <v>85</v>
      </c>
      <c r="B97" s="4"/>
      <c r="C97" s="13">
        <v>42909</v>
      </c>
      <c r="D97" s="135" t="s">
        <v>328</v>
      </c>
      <c r="E97" s="5" t="s">
        <v>629</v>
      </c>
      <c r="F97" s="1">
        <v>2500000</v>
      </c>
      <c r="G97" s="1"/>
      <c r="H97" s="5" t="s">
        <v>12</v>
      </c>
      <c r="I97" s="17" t="s">
        <v>564</v>
      </c>
      <c r="J97" s="81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1:49" s="14" customFormat="1" ht="18.75">
      <c r="A98" s="11">
        <v>86</v>
      </c>
      <c r="B98" s="4"/>
      <c r="C98" s="13">
        <v>42909</v>
      </c>
      <c r="D98" s="135" t="s">
        <v>630</v>
      </c>
      <c r="E98" s="5"/>
      <c r="F98" s="1">
        <v>20000000</v>
      </c>
      <c r="G98" s="1"/>
      <c r="H98" s="5" t="s">
        <v>12</v>
      </c>
      <c r="I98" s="17" t="s">
        <v>641</v>
      </c>
      <c r="J98" s="81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1:49" s="14" customFormat="1" ht="18.75">
      <c r="A99" s="11">
        <v>87</v>
      </c>
      <c r="B99" s="4"/>
      <c r="C99" s="13">
        <v>42909</v>
      </c>
      <c r="D99" s="135" t="s">
        <v>630</v>
      </c>
      <c r="E99" s="5"/>
      <c r="F99" s="1">
        <v>3000000</v>
      </c>
      <c r="G99" s="1"/>
      <c r="H99" s="5" t="s">
        <v>12</v>
      </c>
      <c r="I99" s="17" t="s">
        <v>564</v>
      </c>
      <c r="J99" s="81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1:49" s="14" customFormat="1" ht="38.25">
      <c r="A100" s="11">
        <v>88</v>
      </c>
      <c r="B100" s="4"/>
      <c r="C100" s="13">
        <v>42909</v>
      </c>
      <c r="D100" s="140" t="s">
        <v>631</v>
      </c>
      <c r="E100" s="5" t="s">
        <v>632</v>
      </c>
      <c r="F100" s="1">
        <v>5000000</v>
      </c>
      <c r="G100" s="1"/>
      <c r="H100" s="5" t="s">
        <v>12</v>
      </c>
      <c r="I100" s="17" t="s">
        <v>564</v>
      </c>
      <c r="J100" s="81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:49" s="14" customFormat="1" ht="18.75">
      <c r="A101" s="11">
        <v>89</v>
      </c>
      <c r="B101" s="4"/>
      <c r="C101" s="13">
        <v>42909</v>
      </c>
      <c r="D101" s="135" t="s">
        <v>633</v>
      </c>
      <c r="E101" s="5" t="s">
        <v>127</v>
      </c>
      <c r="F101" s="1">
        <v>2000000</v>
      </c>
      <c r="G101" s="1"/>
      <c r="H101" s="5" t="s">
        <v>12</v>
      </c>
      <c r="I101" s="17" t="s">
        <v>564</v>
      </c>
      <c r="J101" s="81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:49" s="14" customFormat="1" ht="18.75">
      <c r="A102" s="11">
        <v>90</v>
      </c>
      <c r="B102" s="4"/>
      <c r="C102" s="13">
        <v>42909</v>
      </c>
      <c r="D102" s="135" t="s">
        <v>70</v>
      </c>
      <c r="E102" s="5" t="s">
        <v>634</v>
      </c>
      <c r="F102" s="1">
        <v>500000</v>
      </c>
      <c r="G102" s="1"/>
      <c r="H102" s="5" t="s">
        <v>12</v>
      </c>
      <c r="I102" s="17" t="s">
        <v>564</v>
      </c>
      <c r="J102" s="81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1:49" s="14" customFormat="1" ht="18.75">
      <c r="A103" s="11">
        <v>91</v>
      </c>
      <c r="B103" s="4"/>
      <c r="C103" s="13">
        <v>42909</v>
      </c>
      <c r="D103" s="135" t="s">
        <v>645</v>
      </c>
      <c r="E103" s="5" t="s">
        <v>635</v>
      </c>
      <c r="F103" s="1">
        <v>500000</v>
      </c>
      <c r="G103" s="1"/>
      <c r="H103" s="5" t="s">
        <v>12</v>
      </c>
      <c r="I103" s="17" t="s">
        <v>564</v>
      </c>
      <c r="J103" s="81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</row>
    <row r="104" spans="1:49" s="14" customFormat="1" ht="18.75">
      <c r="A104" s="11">
        <v>92</v>
      </c>
      <c r="B104" s="4"/>
      <c r="C104" s="13">
        <v>42909</v>
      </c>
      <c r="D104" s="135" t="s">
        <v>646</v>
      </c>
      <c r="E104" s="5"/>
      <c r="F104" s="1">
        <v>500000</v>
      </c>
      <c r="G104" s="1"/>
      <c r="H104" s="5" t="s">
        <v>12</v>
      </c>
      <c r="I104" s="17" t="s">
        <v>564</v>
      </c>
      <c r="J104" s="81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</row>
    <row r="105" spans="1:49" s="14" customFormat="1" ht="38.25">
      <c r="A105" s="11">
        <v>93</v>
      </c>
      <c r="B105" s="4"/>
      <c r="C105" s="13">
        <v>42909</v>
      </c>
      <c r="D105" s="135" t="s">
        <v>267</v>
      </c>
      <c r="E105" s="5" t="s">
        <v>469</v>
      </c>
      <c r="F105" s="1">
        <v>2000000</v>
      </c>
      <c r="G105" s="1"/>
      <c r="H105" s="5" t="s">
        <v>12</v>
      </c>
      <c r="I105" s="17" t="s">
        <v>564</v>
      </c>
      <c r="J105" s="81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s="14" customFormat="1" ht="18.75">
      <c r="A106" s="11">
        <v>94</v>
      </c>
      <c r="B106" s="4"/>
      <c r="C106" s="13">
        <v>42909</v>
      </c>
      <c r="D106" s="135" t="s">
        <v>496</v>
      </c>
      <c r="E106" s="5" t="s">
        <v>497</v>
      </c>
      <c r="F106" s="1">
        <v>500000</v>
      </c>
      <c r="G106" s="1"/>
      <c r="H106" s="5" t="s">
        <v>12</v>
      </c>
      <c r="I106" s="17" t="s">
        <v>564</v>
      </c>
      <c r="J106" s="81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</row>
    <row r="107" spans="1:49" s="14" customFormat="1" ht="18.75">
      <c r="A107" s="11">
        <v>95</v>
      </c>
      <c r="B107" s="4"/>
      <c r="C107" s="13">
        <v>42909</v>
      </c>
      <c r="D107" s="135" t="s">
        <v>288</v>
      </c>
      <c r="E107" s="5" t="s">
        <v>636</v>
      </c>
      <c r="F107" s="1">
        <v>300000</v>
      </c>
      <c r="G107" s="1"/>
      <c r="H107" s="5" t="s">
        <v>12</v>
      </c>
      <c r="I107" s="17" t="s">
        <v>564</v>
      </c>
      <c r="J107" s="81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</row>
    <row r="108" spans="1:49" s="14" customFormat="1" ht="38.25">
      <c r="A108" s="11">
        <v>96</v>
      </c>
      <c r="B108" s="4"/>
      <c r="C108" s="13">
        <v>42909</v>
      </c>
      <c r="D108" s="140" t="s">
        <v>539</v>
      </c>
      <c r="E108" s="5" t="s">
        <v>540</v>
      </c>
      <c r="F108" s="1">
        <v>500000</v>
      </c>
      <c r="G108" s="1"/>
      <c r="H108" s="5" t="s">
        <v>12</v>
      </c>
      <c r="I108" s="17" t="s">
        <v>564</v>
      </c>
      <c r="J108" s="81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</row>
    <row r="109" spans="1:49" s="14" customFormat="1" ht="18.75">
      <c r="A109" s="11">
        <v>97</v>
      </c>
      <c r="B109" s="4"/>
      <c r="C109" s="13">
        <v>42909</v>
      </c>
      <c r="D109" s="135" t="s">
        <v>637</v>
      </c>
      <c r="E109" s="5" t="s">
        <v>638</v>
      </c>
      <c r="F109" s="1">
        <v>1000000</v>
      </c>
      <c r="G109" s="1"/>
      <c r="H109" s="5" t="s">
        <v>12</v>
      </c>
      <c r="I109" s="17" t="s">
        <v>564</v>
      </c>
      <c r="J109" s="81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</row>
    <row r="110" spans="1:49" s="14" customFormat="1" ht="18.75">
      <c r="A110" s="11">
        <v>98</v>
      </c>
      <c r="B110" s="4"/>
      <c r="C110" s="13">
        <v>42909</v>
      </c>
      <c r="D110" s="135" t="s">
        <v>69</v>
      </c>
      <c r="E110" s="5" t="s">
        <v>639</v>
      </c>
      <c r="F110" s="1">
        <v>500000</v>
      </c>
      <c r="G110" s="1"/>
      <c r="H110" s="5" t="s">
        <v>12</v>
      </c>
      <c r="I110" s="17" t="s">
        <v>564</v>
      </c>
      <c r="J110" s="81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</row>
    <row r="111" spans="1:49" s="14" customFormat="1" ht="18.75">
      <c r="A111" s="11">
        <v>99</v>
      </c>
      <c r="B111" s="4"/>
      <c r="C111" s="13">
        <v>42909</v>
      </c>
      <c r="D111" s="135" t="s">
        <v>44</v>
      </c>
      <c r="E111" s="5" t="s">
        <v>639</v>
      </c>
      <c r="F111" s="1">
        <v>500000</v>
      </c>
      <c r="G111" s="1"/>
      <c r="H111" s="5" t="s">
        <v>12</v>
      </c>
      <c r="I111" s="17" t="s">
        <v>564</v>
      </c>
      <c r="J111" s="81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</row>
    <row r="112" spans="1:49" s="14" customFormat="1" ht="18.75">
      <c r="A112" s="11">
        <v>100</v>
      </c>
      <c r="B112" s="4"/>
      <c r="C112" s="13">
        <v>42909</v>
      </c>
      <c r="D112" s="135" t="s">
        <v>45</v>
      </c>
      <c r="E112" s="5" t="s">
        <v>639</v>
      </c>
      <c r="F112" s="1">
        <v>700000</v>
      </c>
      <c r="G112" s="1"/>
      <c r="H112" s="5" t="s">
        <v>12</v>
      </c>
      <c r="I112" s="17" t="s">
        <v>564</v>
      </c>
      <c r="J112" s="81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</row>
    <row r="113" spans="1:49" s="14" customFormat="1" ht="18.75">
      <c r="A113" s="11">
        <v>101</v>
      </c>
      <c r="B113" s="4"/>
      <c r="C113" s="13">
        <v>42909</v>
      </c>
      <c r="D113" s="135" t="s">
        <v>644</v>
      </c>
      <c r="E113" s="5" t="s">
        <v>640</v>
      </c>
      <c r="F113" s="1">
        <v>2000000</v>
      </c>
      <c r="G113" s="1"/>
      <c r="H113" s="5" t="s">
        <v>12</v>
      </c>
      <c r="I113" s="17" t="s">
        <v>564</v>
      </c>
      <c r="J113" s="81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</row>
    <row r="114" spans="1:49" s="14" customFormat="1" ht="18.75">
      <c r="A114" s="11">
        <v>102</v>
      </c>
      <c r="B114" s="4"/>
      <c r="C114" s="13">
        <v>42909</v>
      </c>
      <c r="D114" s="135" t="s">
        <v>290</v>
      </c>
      <c r="E114" s="5"/>
      <c r="F114" s="1">
        <v>300000</v>
      </c>
      <c r="G114" s="1"/>
      <c r="H114" s="5" t="s">
        <v>12</v>
      </c>
      <c r="I114" s="17" t="s">
        <v>564</v>
      </c>
      <c r="J114" s="81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</row>
    <row r="115" spans="1:49" s="14" customFormat="1" ht="18.75">
      <c r="A115" s="11">
        <v>103</v>
      </c>
      <c r="B115" s="4"/>
      <c r="C115" s="13">
        <v>42909</v>
      </c>
      <c r="D115" s="5" t="s">
        <v>516</v>
      </c>
      <c r="E115" s="5" t="s">
        <v>517</v>
      </c>
      <c r="F115" s="1">
        <v>500000</v>
      </c>
      <c r="G115" s="1"/>
      <c r="H115" s="5" t="s">
        <v>12</v>
      </c>
      <c r="I115" s="17" t="s">
        <v>564</v>
      </c>
      <c r="J115" s="81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</row>
    <row r="116" spans="1:49" s="14" customFormat="1" ht="18.75">
      <c r="A116" s="11">
        <v>104</v>
      </c>
      <c r="B116" s="4"/>
      <c r="C116" s="13">
        <v>42909</v>
      </c>
      <c r="D116" s="5" t="s">
        <v>649</v>
      </c>
      <c r="E116" s="5" t="s">
        <v>650</v>
      </c>
      <c r="F116" s="1">
        <v>2000000</v>
      </c>
      <c r="G116" s="1"/>
      <c r="H116" s="5" t="s">
        <v>12</v>
      </c>
      <c r="I116" s="17" t="s">
        <v>564</v>
      </c>
      <c r="J116" s="81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</row>
    <row r="117" spans="1:49" s="14" customFormat="1" ht="38.25">
      <c r="A117" s="11">
        <v>105</v>
      </c>
      <c r="B117" s="4"/>
      <c r="C117" s="13">
        <v>42909</v>
      </c>
      <c r="D117" s="5" t="s">
        <v>652</v>
      </c>
      <c r="E117" s="5" t="s">
        <v>455</v>
      </c>
      <c r="F117" s="1">
        <v>1000000</v>
      </c>
      <c r="G117" s="1"/>
      <c r="H117" s="5" t="s">
        <v>12</v>
      </c>
      <c r="I117" s="17" t="s">
        <v>564</v>
      </c>
      <c r="J117" s="81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</row>
    <row r="118" spans="1:49" s="124" customFormat="1" ht="18.75">
      <c r="A118" s="11">
        <v>106</v>
      </c>
      <c r="B118" s="4"/>
      <c r="C118" s="13">
        <v>42910</v>
      </c>
      <c r="D118" s="6" t="s">
        <v>256</v>
      </c>
      <c r="E118" s="6" t="s">
        <v>651</v>
      </c>
      <c r="F118" s="8">
        <v>500000</v>
      </c>
      <c r="G118" s="8"/>
      <c r="H118" s="6" t="s">
        <v>12</v>
      </c>
      <c r="I118" s="17" t="s">
        <v>564</v>
      </c>
      <c r="J118" s="84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</row>
    <row r="119" spans="1:49" s="124" customFormat="1" ht="18.75">
      <c r="A119" s="11">
        <v>107</v>
      </c>
      <c r="B119" s="4"/>
      <c r="C119" s="13">
        <v>42910</v>
      </c>
      <c r="D119" s="6" t="s">
        <v>653</v>
      </c>
      <c r="E119" s="6" t="s">
        <v>654</v>
      </c>
      <c r="F119" s="8">
        <v>300000</v>
      </c>
      <c r="G119" s="8"/>
      <c r="H119" s="6" t="s">
        <v>12</v>
      </c>
      <c r="I119" s="17" t="s">
        <v>564</v>
      </c>
      <c r="J119" s="84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</row>
    <row r="120" spans="1:49" s="124" customFormat="1" ht="18.75">
      <c r="A120" s="11">
        <v>108</v>
      </c>
      <c r="B120" s="4"/>
      <c r="C120" s="13">
        <v>42910</v>
      </c>
      <c r="D120" s="142" t="s">
        <v>537</v>
      </c>
      <c r="E120" s="143" t="s">
        <v>538</v>
      </c>
      <c r="F120" s="8">
        <v>75735</v>
      </c>
      <c r="G120" s="8"/>
      <c r="H120" s="6" t="s">
        <v>18</v>
      </c>
      <c r="I120" s="17"/>
      <c r="J120" s="84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</row>
    <row r="121" spans="1:49" s="124" customFormat="1" ht="18.75">
      <c r="A121" s="11">
        <v>109</v>
      </c>
      <c r="B121" s="4"/>
      <c r="C121" s="13">
        <v>42912</v>
      </c>
      <c r="D121" s="6" t="s">
        <v>1284</v>
      </c>
      <c r="E121" s="5" t="s">
        <v>424</v>
      </c>
      <c r="F121" s="8">
        <v>300000</v>
      </c>
      <c r="G121" s="8"/>
      <c r="H121" s="6" t="s">
        <v>12</v>
      </c>
      <c r="I121" s="17" t="s">
        <v>564</v>
      </c>
      <c r="J121" s="84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</row>
    <row r="122" spans="1:49" s="124" customFormat="1" ht="18.75">
      <c r="A122" s="11">
        <v>110</v>
      </c>
      <c r="B122" s="4"/>
      <c r="C122" s="13">
        <v>42912</v>
      </c>
      <c r="D122" s="6" t="s">
        <v>674</v>
      </c>
      <c r="E122" s="6"/>
      <c r="F122" s="8">
        <v>1000000</v>
      </c>
      <c r="G122" s="8"/>
      <c r="H122" s="6" t="s">
        <v>12</v>
      </c>
      <c r="I122" s="17" t="s">
        <v>564</v>
      </c>
      <c r="J122" s="84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</row>
    <row r="123" spans="1:49" s="14" customFormat="1" ht="18.75">
      <c r="A123" s="11">
        <v>111</v>
      </c>
      <c r="B123" s="4"/>
      <c r="C123" s="13">
        <v>42912</v>
      </c>
      <c r="D123" s="5" t="s">
        <v>901</v>
      </c>
      <c r="E123" s="5" t="s">
        <v>424</v>
      </c>
      <c r="F123" s="1">
        <v>200000</v>
      </c>
      <c r="G123" s="1"/>
      <c r="H123" s="5" t="s">
        <v>12</v>
      </c>
      <c r="I123" s="17" t="s">
        <v>564</v>
      </c>
      <c r="J123" s="81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</row>
    <row r="124" spans="1:49" s="14" customFormat="1" ht="38.25">
      <c r="A124" s="11">
        <v>112</v>
      </c>
      <c r="B124" s="4"/>
      <c r="C124" s="13">
        <v>42912</v>
      </c>
      <c r="D124" s="5" t="s">
        <v>655</v>
      </c>
      <c r="E124" s="5" t="s">
        <v>494</v>
      </c>
      <c r="F124" s="1">
        <v>500000</v>
      </c>
      <c r="G124" s="1"/>
      <c r="H124" s="5" t="s">
        <v>12</v>
      </c>
      <c r="I124" s="17" t="s">
        <v>564</v>
      </c>
      <c r="J124" s="81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</row>
    <row r="125" spans="1:49" s="14" customFormat="1" ht="18.75">
      <c r="A125" s="11">
        <v>113</v>
      </c>
      <c r="B125" s="4"/>
      <c r="C125" s="13">
        <v>42912</v>
      </c>
      <c r="D125" s="5" t="s">
        <v>260</v>
      </c>
      <c r="E125" s="5" t="s">
        <v>656</v>
      </c>
      <c r="F125" s="1">
        <v>500000</v>
      </c>
      <c r="G125" s="1"/>
      <c r="H125" s="5" t="s">
        <v>12</v>
      </c>
      <c r="I125" s="17" t="s">
        <v>564</v>
      </c>
      <c r="J125" s="81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</row>
    <row r="126" spans="1:49" s="14" customFormat="1" ht="18.75">
      <c r="A126" s="11">
        <v>114</v>
      </c>
      <c r="B126" s="4"/>
      <c r="C126" s="13">
        <v>42912</v>
      </c>
      <c r="D126" s="5" t="s">
        <v>657</v>
      </c>
      <c r="E126" s="5"/>
      <c r="F126" s="1">
        <v>200000</v>
      </c>
      <c r="G126" s="1"/>
      <c r="H126" s="5" t="s">
        <v>12</v>
      </c>
      <c r="I126" s="17" t="s">
        <v>564</v>
      </c>
      <c r="J126" s="81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</row>
    <row r="127" spans="1:49" s="14" customFormat="1" ht="18.75">
      <c r="A127" s="11">
        <v>115</v>
      </c>
      <c r="B127" s="4"/>
      <c r="C127" s="13">
        <v>42912</v>
      </c>
      <c r="D127" s="5" t="s">
        <v>658</v>
      </c>
      <c r="E127" s="5"/>
      <c r="F127" s="1">
        <v>60000</v>
      </c>
      <c r="G127" s="1"/>
      <c r="H127" s="5" t="s">
        <v>12</v>
      </c>
      <c r="I127" s="17" t="s">
        <v>564</v>
      </c>
      <c r="J127" s="81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</row>
    <row r="128" spans="1:49" s="14" customFormat="1" ht="18.75">
      <c r="A128" s="11">
        <v>116</v>
      </c>
      <c r="B128" s="4"/>
      <c r="C128" s="13">
        <v>42912</v>
      </c>
      <c r="D128" s="5" t="s">
        <v>659</v>
      </c>
      <c r="E128" s="5"/>
      <c r="F128" s="1">
        <v>3000000</v>
      </c>
      <c r="G128" s="1"/>
      <c r="H128" s="5" t="s">
        <v>12</v>
      </c>
      <c r="I128" s="17" t="s">
        <v>564</v>
      </c>
      <c r="J128" s="81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</row>
    <row r="129" spans="1:49" s="14" customFormat="1" ht="18.75">
      <c r="A129" s="11">
        <v>117</v>
      </c>
      <c r="B129" s="4"/>
      <c r="C129" s="13">
        <v>42912</v>
      </c>
      <c r="D129" s="5" t="s">
        <v>660</v>
      </c>
      <c r="E129" s="5"/>
      <c r="F129" s="1">
        <v>1000000</v>
      </c>
      <c r="G129" s="1"/>
      <c r="H129" s="5" t="s">
        <v>12</v>
      </c>
      <c r="I129" s="17" t="s">
        <v>564</v>
      </c>
      <c r="J129" s="81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</row>
    <row r="130" spans="1:49" s="14" customFormat="1" ht="18.75">
      <c r="A130" s="11">
        <v>118</v>
      </c>
      <c r="B130" s="4"/>
      <c r="C130" s="13">
        <v>42912</v>
      </c>
      <c r="D130" s="5" t="s">
        <v>371</v>
      </c>
      <c r="E130" s="5" t="s">
        <v>84</v>
      </c>
      <c r="F130" s="1">
        <v>500000</v>
      </c>
      <c r="G130" s="1"/>
      <c r="H130" s="5" t="s">
        <v>12</v>
      </c>
      <c r="I130" s="17" t="s">
        <v>564</v>
      </c>
      <c r="J130" s="81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</row>
    <row r="131" spans="1:49" s="14" customFormat="1" ht="18.75">
      <c r="A131" s="11">
        <v>119</v>
      </c>
      <c r="B131" s="4"/>
      <c r="C131" s="13">
        <v>42912</v>
      </c>
      <c r="D131" s="131" t="s">
        <v>548</v>
      </c>
      <c r="E131" s="132" t="s">
        <v>150</v>
      </c>
      <c r="F131" s="1">
        <v>200000</v>
      </c>
      <c r="G131" s="1"/>
      <c r="H131" s="5" t="s">
        <v>12</v>
      </c>
      <c r="I131" s="17" t="s">
        <v>564</v>
      </c>
      <c r="J131" s="81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</row>
    <row r="132" spans="1:49" s="14" customFormat="1" ht="18.75">
      <c r="A132" s="11">
        <v>120</v>
      </c>
      <c r="B132" s="4"/>
      <c r="C132" s="13">
        <v>42912</v>
      </c>
      <c r="D132" s="5" t="s">
        <v>106</v>
      </c>
      <c r="E132" s="5" t="s">
        <v>661</v>
      </c>
      <c r="F132" s="1">
        <v>300000</v>
      </c>
      <c r="G132" s="1"/>
      <c r="H132" s="5" t="s">
        <v>12</v>
      </c>
      <c r="I132" s="17" t="s">
        <v>564</v>
      </c>
      <c r="J132" s="81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</row>
    <row r="133" spans="1:49" s="14" customFormat="1" ht="38.25">
      <c r="A133" s="11">
        <v>121</v>
      </c>
      <c r="B133" s="4"/>
      <c r="C133" s="13">
        <v>42912</v>
      </c>
      <c r="D133" s="5" t="s">
        <v>662</v>
      </c>
      <c r="E133" s="5" t="s">
        <v>663</v>
      </c>
      <c r="F133" s="1">
        <v>30000000</v>
      </c>
      <c r="G133" s="1"/>
      <c r="H133" s="5" t="s">
        <v>12</v>
      </c>
      <c r="I133" s="17" t="s">
        <v>664</v>
      </c>
      <c r="J133" s="81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</row>
    <row r="134" spans="1:49" s="14" customFormat="1" ht="38.25">
      <c r="A134" s="11">
        <v>122</v>
      </c>
      <c r="B134" s="4"/>
      <c r="C134" s="13">
        <v>42912</v>
      </c>
      <c r="D134" s="5" t="s">
        <v>295</v>
      </c>
      <c r="E134" s="5" t="s">
        <v>236</v>
      </c>
      <c r="F134" s="1">
        <v>200000</v>
      </c>
      <c r="G134" s="1"/>
      <c r="H134" s="5" t="s">
        <v>12</v>
      </c>
      <c r="I134" s="17" t="s">
        <v>564</v>
      </c>
      <c r="J134" s="81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</row>
    <row r="135" spans="1:49" s="14" customFormat="1" ht="18.75">
      <c r="A135" s="11">
        <v>123</v>
      </c>
      <c r="B135" s="4"/>
      <c r="C135" s="13">
        <v>42912</v>
      </c>
      <c r="D135" s="5" t="s">
        <v>665</v>
      </c>
      <c r="E135" s="5" t="s">
        <v>666</v>
      </c>
      <c r="F135" s="1">
        <v>300000</v>
      </c>
      <c r="G135" s="1"/>
      <c r="H135" s="5" t="s">
        <v>12</v>
      </c>
      <c r="I135" s="17" t="s">
        <v>564</v>
      </c>
      <c r="J135" s="81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</row>
    <row r="136" spans="1:49" s="14" customFormat="1" ht="38.25">
      <c r="A136" s="11">
        <v>124</v>
      </c>
      <c r="B136" s="4"/>
      <c r="C136" s="13">
        <v>42912</v>
      </c>
      <c r="D136" s="5" t="s">
        <v>364</v>
      </c>
      <c r="E136" s="5" t="s">
        <v>499</v>
      </c>
      <c r="F136" s="1">
        <v>500000</v>
      </c>
      <c r="G136" s="1"/>
      <c r="H136" s="5" t="s">
        <v>12</v>
      </c>
      <c r="I136" s="17" t="s">
        <v>564</v>
      </c>
      <c r="J136" s="81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</row>
    <row r="137" spans="1:49" s="14" customFormat="1" ht="18.75">
      <c r="A137" s="11">
        <v>125</v>
      </c>
      <c r="B137" s="4"/>
      <c r="C137" s="13">
        <v>42912</v>
      </c>
      <c r="D137" s="135" t="s">
        <v>475</v>
      </c>
      <c r="E137" s="5" t="s">
        <v>532</v>
      </c>
      <c r="F137" s="1">
        <v>1000000</v>
      </c>
      <c r="G137" s="1"/>
      <c r="H137" s="5" t="s">
        <v>12</v>
      </c>
      <c r="I137" s="17" t="s">
        <v>564</v>
      </c>
      <c r="J137" s="81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</row>
    <row r="138" spans="1:49" s="14" customFormat="1" ht="18.75">
      <c r="A138" s="11">
        <v>126</v>
      </c>
      <c r="B138" s="4"/>
      <c r="C138" s="13">
        <v>42912</v>
      </c>
      <c r="D138" s="135" t="s">
        <v>667</v>
      </c>
      <c r="E138" s="5" t="s">
        <v>310</v>
      </c>
      <c r="F138" s="1">
        <v>10000000</v>
      </c>
      <c r="G138" s="1"/>
      <c r="H138" s="5" t="s">
        <v>12</v>
      </c>
      <c r="I138" s="17" t="s">
        <v>564</v>
      </c>
      <c r="J138" s="81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</row>
    <row r="139" spans="1:49" s="14" customFormat="1" ht="18.75">
      <c r="A139" s="11">
        <v>127</v>
      </c>
      <c r="B139" s="4"/>
      <c r="C139" s="13">
        <v>42912</v>
      </c>
      <c r="D139" s="135" t="s">
        <v>414</v>
      </c>
      <c r="E139" s="5"/>
      <c r="F139" s="1">
        <v>300000</v>
      </c>
      <c r="G139" s="1"/>
      <c r="H139" s="5" t="s">
        <v>12</v>
      </c>
      <c r="I139" s="17" t="s">
        <v>564</v>
      </c>
      <c r="J139" s="81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</row>
    <row r="140" spans="1:49" s="14" customFormat="1" ht="38.25">
      <c r="A140" s="11">
        <v>128</v>
      </c>
      <c r="B140" s="4"/>
      <c r="C140" s="13">
        <v>42912</v>
      </c>
      <c r="D140" s="135" t="s">
        <v>668</v>
      </c>
      <c r="E140" s="5" t="s">
        <v>489</v>
      </c>
      <c r="F140" s="1">
        <v>5000000</v>
      </c>
      <c r="G140" s="1"/>
      <c r="H140" s="5" t="s">
        <v>12</v>
      </c>
      <c r="I140" s="17" t="s">
        <v>564</v>
      </c>
      <c r="J140" s="81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</row>
    <row r="141" spans="1:49" s="14" customFormat="1" ht="18.75">
      <c r="A141" s="11">
        <v>129</v>
      </c>
      <c r="B141" s="4"/>
      <c r="C141" s="13">
        <v>42913</v>
      </c>
      <c r="D141" s="135" t="s">
        <v>671</v>
      </c>
      <c r="E141" s="5"/>
      <c r="F141" s="1">
        <v>3000000</v>
      </c>
      <c r="G141" s="1"/>
      <c r="H141" s="5" t="s">
        <v>12</v>
      </c>
      <c r="I141" s="17" t="s">
        <v>564</v>
      </c>
      <c r="J141" s="81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</row>
    <row r="142" spans="1:49" s="14" customFormat="1" ht="38.25">
      <c r="A142" s="11">
        <v>130</v>
      </c>
      <c r="B142" s="4"/>
      <c r="C142" s="13">
        <v>42913</v>
      </c>
      <c r="D142" s="5" t="s">
        <v>672</v>
      </c>
      <c r="E142" s="5"/>
      <c r="F142" s="1">
        <v>1000000</v>
      </c>
      <c r="G142" s="1"/>
      <c r="H142" s="5" t="s">
        <v>12</v>
      </c>
      <c r="I142" s="17" t="s">
        <v>564</v>
      </c>
      <c r="J142" s="81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</row>
    <row r="143" spans="1:49" s="14" customFormat="1" ht="18.75">
      <c r="A143" s="11">
        <v>131</v>
      </c>
      <c r="B143" s="4"/>
      <c r="C143" s="13">
        <v>42913</v>
      </c>
      <c r="D143" s="135" t="s">
        <v>326</v>
      </c>
      <c r="E143" s="5"/>
      <c r="F143" s="1">
        <v>200000</v>
      </c>
      <c r="G143" s="1"/>
      <c r="H143" s="5" t="s">
        <v>12</v>
      </c>
      <c r="I143" s="17" t="s">
        <v>564</v>
      </c>
      <c r="J143" s="81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</row>
    <row r="144" spans="1:49" s="14" customFormat="1" ht="18.75">
      <c r="A144" s="11">
        <v>132</v>
      </c>
      <c r="B144" s="4"/>
      <c r="C144" s="13">
        <v>42913</v>
      </c>
      <c r="D144" s="135" t="s">
        <v>673</v>
      </c>
      <c r="E144" s="5"/>
      <c r="F144" s="1">
        <v>1000000</v>
      </c>
      <c r="G144" s="1"/>
      <c r="H144" s="5" t="s">
        <v>12</v>
      </c>
      <c r="I144" s="17" t="s">
        <v>564</v>
      </c>
      <c r="J144" s="81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</row>
    <row r="145" spans="1:49" s="14" customFormat="1" ht="18.75">
      <c r="A145" s="11">
        <v>133</v>
      </c>
      <c r="B145" s="4"/>
      <c r="C145" s="13">
        <v>42914</v>
      </c>
      <c r="D145" s="135" t="s">
        <v>675</v>
      </c>
      <c r="E145" s="5"/>
      <c r="F145" s="1">
        <v>300000</v>
      </c>
      <c r="G145" s="1"/>
      <c r="H145" s="5" t="s">
        <v>12</v>
      </c>
      <c r="I145" s="17" t="s">
        <v>564</v>
      </c>
      <c r="J145" s="81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</row>
    <row r="146" spans="1:49" s="14" customFormat="1" ht="18.75">
      <c r="A146" s="11">
        <v>134</v>
      </c>
      <c r="B146" s="4"/>
      <c r="C146" s="13">
        <v>42914</v>
      </c>
      <c r="D146" s="135" t="s">
        <v>676</v>
      </c>
      <c r="E146" s="5" t="s">
        <v>462</v>
      </c>
      <c r="F146" s="1">
        <v>1000000</v>
      </c>
      <c r="G146" s="1"/>
      <c r="H146" s="5" t="s">
        <v>12</v>
      </c>
      <c r="I146" s="17" t="s">
        <v>564</v>
      </c>
      <c r="J146" s="81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</row>
    <row r="147" spans="1:49" s="14" customFormat="1" ht="18.75">
      <c r="A147" s="11">
        <v>135</v>
      </c>
      <c r="B147" s="4"/>
      <c r="C147" s="13">
        <v>42914</v>
      </c>
      <c r="D147" s="135" t="s">
        <v>677</v>
      </c>
      <c r="E147" s="5"/>
      <c r="F147" s="1">
        <v>10000000</v>
      </c>
      <c r="G147" s="1"/>
      <c r="H147" s="5" t="s">
        <v>12</v>
      </c>
      <c r="I147" s="17" t="s">
        <v>564</v>
      </c>
      <c r="J147" s="81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</row>
    <row r="148" spans="1:49" s="14" customFormat="1" ht="18.75">
      <c r="A148" s="11">
        <v>136</v>
      </c>
      <c r="B148" s="4"/>
      <c r="C148" s="13">
        <v>42914</v>
      </c>
      <c r="D148" s="121" t="s">
        <v>490</v>
      </c>
      <c r="E148" s="5" t="s">
        <v>270</v>
      </c>
      <c r="F148" s="1">
        <v>500000</v>
      </c>
      <c r="G148" s="1"/>
      <c r="H148" s="5" t="s">
        <v>12</v>
      </c>
      <c r="I148" s="17" t="s">
        <v>564</v>
      </c>
      <c r="J148" s="81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</row>
    <row r="149" spans="1:49" s="14" customFormat="1" ht="18.75">
      <c r="A149" s="11">
        <v>137</v>
      </c>
      <c r="B149" s="4"/>
      <c r="C149" s="13">
        <v>42915</v>
      </c>
      <c r="D149" s="135" t="s">
        <v>693</v>
      </c>
      <c r="E149" s="5"/>
      <c r="F149" s="1">
        <v>500000</v>
      </c>
      <c r="G149" s="1"/>
      <c r="H149" s="5" t="s">
        <v>12</v>
      </c>
      <c r="I149" s="17" t="s">
        <v>564</v>
      </c>
      <c r="J149" s="81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</row>
    <row r="150" spans="1:49" s="14" customFormat="1" ht="18.75">
      <c r="A150" s="11">
        <v>138</v>
      </c>
      <c r="B150" s="4"/>
      <c r="C150" s="13">
        <v>42915</v>
      </c>
      <c r="D150" s="135" t="s">
        <v>678</v>
      </c>
      <c r="E150" s="5" t="s">
        <v>679</v>
      </c>
      <c r="F150" s="1">
        <v>300000</v>
      </c>
      <c r="G150" s="1"/>
      <c r="H150" s="5" t="s">
        <v>12</v>
      </c>
      <c r="I150" s="17" t="s">
        <v>564</v>
      </c>
      <c r="J150" s="81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</row>
    <row r="151" spans="1:49" s="14" customFormat="1" ht="18.75">
      <c r="A151" s="11">
        <v>139</v>
      </c>
      <c r="B151" s="4"/>
      <c r="C151" s="13">
        <v>42915</v>
      </c>
      <c r="D151" s="135" t="s">
        <v>680</v>
      </c>
      <c r="E151" s="5" t="s">
        <v>681</v>
      </c>
      <c r="F151" s="1">
        <v>5000000</v>
      </c>
      <c r="G151" s="1"/>
      <c r="H151" s="5" t="s">
        <v>12</v>
      </c>
      <c r="I151" s="17" t="s">
        <v>564</v>
      </c>
      <c r="J151" s="81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</row>
    <row r="152" spans="1:49" s="14" customFormat="1" ht="18.75">
      <c r="A152" s="11">
        <v>140</v>
      </c>
      <c r="B152" s="4"/>
      <c r="C152" s="13">
        <v>42915</v>
      </c>
      <c r="D152" s="135" t="s">
        <v>680</v>
      </c>
      <c r="E152" s="5" t="s">
        <v>681</v>
      </c>
      <c r="F152" s="1">
        <v>5000000</v>
      </c>
      <c r="G152" s="1"/>
      <c r="H152" s="5" t="s">
        <v>68</v>
      </c>
      <c r="I152" s="38" t="s">
        <v>477</v>
      </c>
      <c r="J152" s="81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</row>
    <row r="153" spans="1:49" s="14" customFormat="1" ht="18.75">
      <c r="A153" s="11">
        <v>141</v>
      </c>
      <c r="B153" s="4"/>
      <c r="C153" s="13">
        <v>42915</v>
      </c>
      <c r="D153" s="135" t="s">
        <v>417</v>
      </c>
      <c r="E153" s="5" t="s">
        <v>169</v>
      </c>
      <c r="F153" s="1">
        <v>2000000</v>
      </c>
      <c r="G153" s="1"/>
      <c r="H153" s="5" t="s">
        <v>12</v>
      </c>
      <c r="I153" s="17" t="s">
        <v>564</v>
      </c>
      <c r="J153" s="81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</row>
    <row r="154" spans="1:49" s="14" customFormat="1" ht="18.75">
      <c r="A154" s="11">
        <v>142</v>
      </c>
      <c r="B154" s="4"/>
      <c r="C154" s="13">
        <v>42915</v>
      </c>
      <c r="D154" s="135" t="s">
        <v>682</v>
      </c>
      <c r="E154" s="5" t="s">
        <v>683</v>
      </c>
      <c r="F154" s="1">
        <v>40000000</v>
      </c>
      <c r="G154" s="1"/>
      <c r="H154" s="5" t="s">
        <v>12</v>
      </c>
      <c r="I154" s="17" t="s">
        <v>684</v>
      </c>
      <c r="J154" s="81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</row>
    <row r="155" spans="1:49" s="14" customFormat="1" ht="38.25">
      <c r="A155" s="11">
        <v>143</v>
      </c>
      <c r="B155" s="4"/>
      <c r="C155" s="13">
        <v>42915</v>
      </c>
      <c r="D155" s="135" t="s">
        <v>248</v>
      </c>
      <c r="E155" s="5" t="s">
        <v>685</v>
      </c>
      <c r="F155" s="1">
        <v>500000</v>
      </c>
      <c r="G155" s="1"/>
      <c r="H155" s="5" t="s">
        <v>12</v>
      </c>
      <c r="I155" s="17" t="s">
        <v>564</v>
      </c>
      <c r="J155" s="81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</row>
    <row r="156" spans="1:49" s="14" customFormat="1" ht="18.75">
      <c r="A156" s="11">
        <v>144</v>
      </c>
      <c r="B156" s="4"/>
      <c r="C156" s="13">
        <v>42915</v>
      </c>
      <c r="D156" s="135" t="s">
        <v>372</v>
      </c>
      <c r="E156" s="5"/>
      <c r="F156" s="1">
        <v>300000</v>
      </c>
      <c r="G156" s="1"/>
      <c r="H156" s="5" t="s">
        <v>12</v>
      </c>
      <c r="I156" s="17" t="s">
        <v>564</v>
      </c>
      <c r="J156" s="81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</row>
    <row r="157" spans="1:49" s="14" customFormat="1" ht="18.75">
      <c r="A157" s="11">
        <v>145</v>
      </c>
      <c r="B157" s="4"/>
      <c r="C157" s="13">
        <v>42915</v>
      </c>
      <c r="D157" s="135" t="s">
        <v>686</v>
      </c>
      <c r="E157" s="5"/>
      <c r="F157" s="1">
        <v>500000</v>
      </c>
      <c r="G157" s="1"/>
      <c r="H157" s="5" t="s">
        <v>12</v>
      </c>
      <c r="I157" s="17" t="s">
        <v>564</v>
      </c>
      <c r="J157" s="81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</row>
    <row r="158" spans="1:49" s="14" customFormat="1" ht="18.75">
      <c r="A158" s="11">
        <v>146</v>
      </c>
      <c r="B158" s="4"/>
      <c r="C158" s="13">
        <v>42915</v>
      </c>
      <c r="D158" s="135" t="s">
        <v>687</v>
      </c>
      <c r="E158" s="5"/>
      <c r="F158" s="1">
        <v>300000</v>
      </c>
      <c r="G158" s="1"/>
      <c r="H158" s="5" t="s">
        <v>12</v>
      </c>
      <c r="I158" s="17" t="s">
        <v>564</v>
      </c>
      <c r="J158" s="81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</row>
    <row r="159" spans="1:49" s="14" customFormat="1" ht="18.75">
      <c r="A159" s="11">
        <v>147</v>
      </c>
      <c r="B159" s="4"/>
      <c r="C159" s="13">
        <v>42916</v>
      </c>
      <c r="D159" s="135" t="s">
        <v>688</v>
      </c>
      <c r="E159" s="5"/>
      <c r="F159" s="1">
        <v>1722000</v>
      </c>
      <c r="G159" s="1"/>
      <c r="H159" s="5" t="s">
        <v>12</v>
      </c>
      <c r="I159" s="17" t="s">
        <v>564</v>
      </c>
      <c r="J159" s="81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</row>
    <row r="160" spans="1:49" s="14" customFormat="1" ht="38.25">
      <c r="A160" s="11">
        <v>148</v>
      </c>
      <c r="B160" s="4"/>
      <c r="C160" s="13">
        <v>42916</v>
      </c>
      <c r="D160" s="135" t="s">
        <v>286</v>
      </c>
      <c r="E160" s="5" t="s">
        <v>685</v>
      </c>
      <c r="F160" s="1">
        <v>500000</v>
      </c>
      <c r="G160" s="1"/>
      <c r="H160" s="5" t="s">
        <v>12</v>
      </c>
      <c r="I160" s="17" t="s">
        <v>564</v>
      </c>
      <c r="J160" s="81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</row>
    <row r="161" spans="1:49" s="14" customFormat="1" ht="38.25">
      <c r="A161" s="11">
        <v>149</v>
      </c>
      <c r="B161" s="4"/>
      <c r="C161" s="13">
        <v>42916</v>
      </c>
      <c r="D161" s="135" t="s">
        <v>79</v>
      </c>
      <c r="E161" s="5" t="s">
        <v>685</v>
      </c>
      <c r="F161" s="1">
        <v>300000</v>
      </c>
      <c r="G161" s="1"/>
      <c r="H161" s="5" t="s">
        <v>12</v>
      </c>
      <c r="I161" s="17" t="s">
        <v>564</v>
      </c>
      <c r="J161" s="81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</row>
    <row r="162" spans="1:49" s="14" customFormat="1" ht="18.75">
      <c r="A162" s="11">
        <v>150</v>
      </c>
      <c r="B162" s="4"/>
      <c r="C162" s="13">
        <v>42916</v>
      </c>
      <c r="D162" s="5" t="s">
        <v>691</v>
      </c>
      <c r="E162" s="5" t="s">
        <v>159</v>
      </c>
      <c r="F162" s="1">
        <v>2500000</v>
      </c>
      <c r="G162" s="1"/>
      <c r="H162" s="5" t="s">
        <v>12</v>
      </c>
      <c r="I162" s="17" t="s">
        <v>564</v>
      </c>
      <c r="J162" s="81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</row>
    <row r="163" spans="1:49" s="14" customFormat="1" ht="18.75">
      <c r="A163" s="11">
        <v>151</v>
      </c>
      <c r="B163" s="4"/>
      <c r="C163" s="13">
        <v>42916</v>
      </c>
      <c r="D163" s="5" t="s">
        <v>692</v>
      </c>
      <c r="E163" s="5" t="s">
        <v>159</v>
      </c>
      <c r="F163" s="1">
        <v>2500000</v>
      </c>
      <c r="G163" s="1"/>
      <c r="H163" s="5" t="s">
        <v>12</v>
      </c>
      <c r="I163" s="17" t="s">
        <v>564</v>
      </c>
      <c r="J163" s="81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</row>
    <row r="164" spans="1:49" s="14" customFormat="1" ht="57">
      <c r="A164" s="11">
        <v>152</v>
      </c>
      <c r="B164" s="4"/>
      <c r="C164" s="13">
        <v>42916</v>
      </c>
      <c r="D164" s="135" t="s">
        <v>689</v>
      </c>
      <c r="E164" s="5" t="s">
        <v>486</v>
      </c>
      <c r="F164" s="1">
        <v>500000</v>
      </c>
      <c r="G164" s="1"/>
      <c r="H164" s="5" t="s">
        <v>12</v>
      </c>
      <c r="I164" s="17" t="s">
        <v>564</v>
      </c>
      <c r="J164" s="81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</row>
    <row r="165" spans="1:49" s="14" customFormat="1" ht="38.25">
      <c r="A165" s="11"/>
      <c r="B165" s="11">
        <v>1</v>
      </c>
      <c r="C165" s="13">
        <v>42892</v>
      </c>
      <c r="D165" s="5" t="s">
        <v>566</v>
      </c>
      <c r="E165" s="5"/>
      <c r="F165" s="1"/>
      <c r="G165" s="1">
        <v>5550000</v>
      </c>
      <c r="H165" s="5" t="s">
        <v>68</v>
      </c>
      <c r="I165" s="17" t="s">
        <v>477</v>
      </c>
      <c r="J165" s="81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</row>
    <row r="166" spans="1:49" s="14" customFormat="1" ht="18.75">
      <c r="A166" s="11"/>
      <c r="B166" s="11">
        <v>2</v>
      </c>
      <c r="C166" s="13">
        <v>42892</v>
      </c>
      <c r="D166" s="5" t="s">
        <v>567</v>
      </c>
      <c r="E166" s="5"/>
      <c r="F166" s="1"/>
      <c r="G166" s="1">
        <v>22000</v>
      </c>
      <c r="H166" s="5" t="s">
        <v>18</v>
      </c>
      <c r="I166" s="17"/>
      <c r="J166" s="81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</row>
    <row r="167" spans="1:49" s="14" customFormat="1" ht="38.25">
      <c r="A167" s="11"/>
      <c r="B167" s="11">
        <v>3</v>
      </c>
      <c r="C167" s="13">
        <v>42901</v>
      </c>
      <c r="D167" s="166" t="s">
        <v>568</v>
      </c>
      <c r="E167" s="5"/>
      <c r="F167" s="1"/>
      <c r="G167" s="1">
        <v>1680800</v>
      </c>
      <c r="H167" s="5" t="s">
        <v>12</v>
      </c>
      <c r="I167" s="17" t="s">
        <v>448</v>
      </c>
      <c r="J167" s="81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</row>
    <row r="168" spans="1:49" s="14" customFormat="1" ht="18.75">
      <c r="A168" s="11"/>
      <c r="B168" s="11">
        <v>4</v>
      </c>
      <c r="C168" s="13">
        <v>42901</v>
      </c>
      <c r="D168" s="166" t="s">
        <v>567</v>
      </c>
      <c r="E168" s="5"/>
      <c r="F168" s="1"/>
      <c r="G168" s="1">
        <v>22000</v>
      </c>
      <c r="H168" s="5" t="s">
        <v>18</v>
      </c>
      <c r="I168" s="17"/>
      <c r="J168" s="81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</row>
    <row r="169" spans="1:49" s="14" customFormat="1" ht="57">
      <c r="A169" s="11"/>
      <c r="B169" s="11">
        <v>5</v>
      </c>
      <c r="C169" s="13">
        <v>42901</v>
      </c>
      <c r="D169" s="166" t="s">
        <v>569</v>
      </c>
      <c r="E169" s="5"/>
      <c r="F169" s="1"/>
      <c r="G169" s="1">
        <v>9215650</v>
      </c>
      <c r="H169" s="5" t="s">
        <v>12</v>
      </c>
      <c r="I169" s="17" t="s">
        <v>579</v>
      </c>
      <c r="J169" s="81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</row>
    <row r="170" spans="1:49" s="14" customFormat="1" ht="18.75">
      <c r="A170" s="11"/>
      <c r="B170" s="11">
        <v>6</v>
      </c>
      <c r="C170" s="13">
        <v>42901</v>
      </c>
      <c r="D170" s="166" t="s">
        <v>567</v>
      </c>
      <c r="E170" s="5"/>
      <c r="F170" s="1"/>
      <c r="G170" s="1">
        <v>22000</v>
      </c>
      <c r="H170" s="5" t="s">
        <v>18</v>
      </c>
      <c r="I170" s="17"/>
      <c r="J170" s="81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</row>
    <row r="171" spans="1:49" s="14" customFormat="1" ht="57">
      <c r="A171" s="11"/>
      <c r="B171" s="11">
        <v>7</v>
      </c>
      <c r="C171" s="13">
        <v>42905</v>
      </c>
      <c r="D171" s="166" t="s">
        <v>570</v>
      </c>
      <c r="E171" s="5"/>
      <c r="F171" s="1"/>
      <c r="G171" s="1">
        <v>15481162</v>
      </c>
      <c r="H171" s="5" t="s">
        <v>12</v>
      </c>
      <c r="I171" s="17" t="s">
        <v>603</v>
      </c>
      <c r="J171" s="81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</row>
    <row r="172" spans="1:49" s="14" customFormat="1" ht="18.75">
      <c r="A172" s="11"/>
      <c r="B172" s="11">
        <v>8</v>
      </c>
      <c r="C172" s="13">
        <v>42905</v>
      </c>
      <c r="D172" s="166" t="s">
        <v>567</v>
      </c>
      <c r="E172" s="5"/>
      <c r="F172" s="1"/>
      <c r="G172" s="1">
        <v>22000</v>
      </c>
      <c r="H172" s="5" t="s">
        <v>18</v>
      </c>
      <c r="I172" s="17"/>
      <c r="J172" s="81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</row>
    <row r="173" spans="1:49" s="14" customFormat="1" ht="76.5">
      <c r="A173" s="11"/>
      <c r="B173" s="11">
        <v>9</v>
      </c>
      <c r="C173" s="13">
        <v>42907</v>
      </c>
      <c r="D173" s="166" t="s">
        <v>574</v>
      </c>
      <c r="E173" s="5"/>
      <c r="G173" s="1">
        <f>3000000*14</f>
        <v>42000000</v>
      </c>
      <c r="H173" s="5" t="s">
        <v>12</v>
      </c>
      <c r="I173" s="17"/>
      <c r="J173" s="81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</row>
    <row r="174" spans="1:49" s="14" customFormat="1" ht="38.25">
      <c r="A174" s="11"/>
      <c r="B174" s="11">
        <v>10</v>
      </c>
      <c r="C174" s="13">
        <v>42908</v>
      </c>
      <c r="D174" s="166" t="s">
        <v>613</v>
      </c>
      <c r="E174" s="5"/>
      <c r="F174" s="1"/>
      <c r="G174" s="1">
        <v>37183463</v>
      </c>
      <c r="H174" s="5" t="s">
        <v>12</v>
      </c>
      <c r="I174" s="17" t="s">
        <v>280</v>
      </c>
      <c r="J174" s="81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</row>
    <row r="175" spans="1:49" s="14" customFormat="1" ht="18.75">
      <c r="A175" s="11"/>
      <c r="B175" s="11">
        <v>11</v>
      </c>
      <c r="C175" s="13">
        <v>42908</v>
      </c>
      <c r="D175" s="166" t="s">
        <v>567</v>
      </c>
      <c r="E175" s="19"/>
      <c r="F175" s="1"/>
      <c r="G175" s="1">
        <v>22000</v>
      </c>
      <c r="H175" s="5" t="s">
        <v>18</v>
      </c>
      <c r="I175" s="17"/>
      <c r="J175" s="81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</row>
    <row r="176" spans="1:49" s="14" customFormat="1" ht="38.25">
      <c r="A176" s="11"/>
      <c r="B176" s="11">
        <v>12</v>
      </c>
      <c r="C176" s="13">
        <v>42908</v>
      </c>
      <c r="D176" s="166" t="s">
        <v>642</v>
      </c>
      <c r="E176" s="5"/>
      <c r="F176" s="1"/>
      <c r="G176" s="1">
        <v>22000</v>
      </c>
      <c r="H176" s="5" t="s">
        <v>18</v>
      </c>
      <c r="I176" s="17"/>
      <c r="J176" s="81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</row>
    <row r="177" spans="1:49" s="14" customFormat="1" ht="57">
      <c r="A177" s="11"/>
      <c r="B177" s="11">
        <v>13</v>
      </c>
      <c r="C177" s="13">
        <v>42916</v>
      </c>
      <c r="D177" s="166" t="s">
        <v>690</v>
      </c>
      <c r="E177" s="19"/>
      <c r="F177" s="1"/>
      <c r="G177" s="1">
        <v>35259294</v>
      </c>
      <c r="H177" s="5" t="s">
        <v>12</v>
      </c>
      <c r="I177" s="17" t="s">
        <v>743</v>
      </c>
      <c r="J177" s="81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</row>
    <row r="178" spans="1:49" s="14" customFormat="1" ht="18.75">
      <c r="A178" s="11"/>
      <c r="B178" s="11">
        <v>14</v>
      </c>
      <c r="C178" s="37">
        <v>42916</v>
      </c>
      <c r="D178" s="6" t="s">
        <v>567</v>
      </c>
      <c r="E178" s="83"/>
      <c r="F178" s="8"/>
      <c r="G178" s="8">
        <v>22000</v>
      </c>
      <c r="H178" s="6" t="s">
        <v>18</v>
      </c>
      <c r="I178" s="38"/>
      <c r="J178" s="81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</row>
  </sheetData>
  <sheetProtection/>
  <mergeCells count="15">
    <mergeCell ref="J1:J5"/>
    <mergeCell ref="E1:I1"/>
    <mergeCell ref="E2:E5"/>
    <mergeCell ref="F2:G2"/>
    <mergeCell ref="H2:H4"/>
    <mergeCell ref="I2:I4"/>
    <mergeCell ref="F3:G3"/>
    <mergeCell ref="I11:I12"/>
    <mergeCell ref="J6:J10"/>
    <mergeCell ref="A11:B11"/>
    <mergeCell ref="C11:C12"/>
    <mergeCell ref="D11:D12"/>
    <mergeCell ref="E11:E12"/>
    <mergeCell ref="F11:F12"/>
    <mergeCell ref="G11:G12"/>
  </mergeCells>
  <dataValidations count="5">
    <dataValidation type="list" allowBlank="1" showInputMessage="1" sqref="I13:I18 I22:I178">
      <formula1>"Tiền Mặt, Chuyển Khoản"</formula1>
    </dataValidation>
    <dataValidation allowBlank="1" showInputMessage="1" sqref="K12"/>
    <dataValidation type="list" allowBlank="1" showInputMessage="1" sqref="I19:I21">
      <formula1>"Trực Tiếp, Chuyển Khoản"</formula1>
    </dataValidation>
    <dataValidation type="list" allowBlank="1" showInputMessage="1" sqref="H13:H23 H25:H178">
      <formula1>$E$6:$E$10</formula1>
    </dataValidation>
    <dataValidation type="list" showInputMessage="1" showErrorMessage="1" sqref="J12">
      <formula1>$I$13:$I$178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50"/>
  <sheetViews>
    <sheetView zoomScale="70" zoomScaleNormal="70" zoomScalePageLayoutView="0" workbookViewId="0" topLeftCell="F1">
      <selection activeCell="J6" sqref="J6:J10"/>
    </sheetView>
  </sheetViews>
  <sheetFormatPr defaultColWidth="9.140625" defaultRowHeight="12.75" outlineLevelRow="1" outlineLevelCol="1"/>
  <cols>
    <col min="1" max="1" width="6.28125" style="82" bestFit="1" customWidth="1"/>
    <col min="2" max="2" width="5.8515625" style="82" bestFit="1" customWidth="1"/>
    <col min="3" max="3" width="15.00390625" style="85" bestFit="1" customWidth="1"/>
    <col min="4" max="4" width="36.7109375" style="86" customWidth="1"/>
    <col min="5" max="5" width="40.28125" style="87" customWidth="1"/>
    <col min="6" max="6" width="28.140625" style="88" bestFit="1" customWidth="1" outlineLevel="1"/>
    <col min="7" max="7" width="28.00390625" style="88" bestFit="1" customWidth="1" outlineLevel="1"/>
    <col min="8" max="8" width="32.140625" style="89" customWidth="1" outlineLevel="1"/>
    <col min="9" max="9" width="35.8515625" style="89" customWidth="1" outlineLevel="1"/>
    <col min="10" max="10" width="102.57421875" style="82" bestFit="1" customWidth="1"/>
    <col min="11" max="11" width="50.57421875" style="82" customWidth="1"/>
    <col min="12" max="16384" width="9.140625" style="82" customWidth="1"/>
  </cols>
  <sheetData>
    <row r="1" spans="3:10" s="74" customFormat="1" ht="30.75" customHeight="1">
      <c r="C1" s="75"/>
      <c r="D1" s="76"/>
      <c r="E1" s="216" t="s">
        <v>1</v>
      </c>
      <c r="F1" s="217"/>
      <c r="G1" s="217"/>
      <c r="H1" s="217"/>
      <c r="I1" s="218"/>
      <c r="J1" s="215" t="s">
        <v>76</v>
      </c>
    </row>
    <row r="2" spans="3:10" s="74" customFormat="1" ht="40.5" customHeight="1">
      <c r="C2" s="77"/>
      <c r="D2" s="78"/>
      <c r="E2" s="204" t="s">
        <v>16</v>
      </c>
      <c r="F2" s="207" t="s">
        <v>19</v>
      </c>
      <c r="G2" s="208"/>
      <c r="H2" s="209" t="s">
        <v>17</v>
      </c>
      <c r="I2" s="202" t="s">
        <v>8</v>
      </c>
      <c r="J2" s="215"/>
    </row>
    <row r="3" spans="3:10" s="74" customFormat="1" ht="18.75">
      <c r="C3" s="77"/>
      <c r="D3" s="78"/>
      <c r="E3" s="205"/>
      <c r="F3" s="213">
        <f>F5+G5</f>
        <v>1074230654</v>
      </c>
      <c r="G3" s="214"/>
      <c r="H3" s="210"/>
      <c r="I3" s="212"/>
      <c r="J3" s="215"/>
    </row>
    <row r="4" spans="3:10" s="74" customFormat="1" ht="42" customHeight="1">
      <c r="C4" s="77"/>
      <c r="D4" s="79"/>
      <c r="E4" s="205"/>
      <c r="F4" s="66" t="s">
        <v>29</v>
      </c>
      <c r="G4" s="66" t="s">
        <v>26</v>
      </c>
      <c r="H4" s="211"/>
      <c r="I4" s="203"/>
      <c r="J4" s="215"/>
    </row>
    <row r="5" spans="3:10" s="74" customFormat="1" ht="21.75" customHeight="1">
      <c r="C5" s="77"/>
      <c r="D5" s="79"/>
      <c r="E5" s="206"/>
      <c r="F5" s="63">
        <f>SUM(F6:F10)</f>
        <v>197619305</v>
      </c>
      <c r="G5" s="63">
        <f>SUM(G6:G10)</f>
        <v>876611349</v>
      </c>
      <c r="H5" s="65">
        <f>SUM(H6:H10)</f>
        <v>436580722</v>
      </c>
      <c r="I5" s="64">
        <f>SUM(I6:I10)</f>
        <v>637649932</v>
      </c>
      <c r="J5" s="215"/>
    </row>
    <row r="6" spans="3:10" s="74" customFormat="1" ht="19.5" customHeight="1" outlineLevel="1">
      <c r="C6" s="80"/>
      <c r="D6" s="79"/>
      <c r="E6" s="10" t="s">
        <v>12</v>
      </c>
      <c r="F6" s="9">
        <f>SUMIF(H$13:H$413,E6,F$13:F$413)</f>
        <v>142601000</v>
      </c>
      <c r="G6" s="9">
        <f>'6-2017'!I6</f>
        <v>646474320</v>
      </c>
      <c r="H6" s="9">
        <f>SUMIF(H$13:H$413,E6,G$13:G$413)</f>
        <v>385852762</v>
      </c>
      <c r="I6" s="9">
        <f>(F6+G6)-H6</f>
        <v>403222558</v>
      </c>
      <c r="J6" s="197" t="s">
        <v>1359</v>
      </c>
    </row>
    <row r="7" spans="3:10" s="74" customFormat="1" ht="19.5" customHeight="1" outlineLevel="1">
      <c r="C7" s="80"/>
      <c r="D7" s="79"/>
      <c r="E7" s="10" t="s">
        <v>9</v>
      </c>
      <c r="F7" s="9">
        <f>SUMIF(H$13:H$413,E7,F$13:F$413)</f>
        <v>0</v>
      </c>
      <c r="G7" s="9">
        <f>'6-2017'!I7</f>
        <v>2500000</v>
      </c>
      <c r="H7" s="9">
        <f>SUMIF(H$13:H$413,E7,G$13:G$413)</f>
        <v>0</v>
      </c>
      <c r="I7" s="9">
        <f>(F7+G7)-H7</f>
        <v>2500000</v>
      </c>
      <c r="J7" s="198"/>
    </row>
    <row r="8" spans="3:10" s="74" customFormat="1" ht="18.75" outlineLevel="1">
      <c r="C8" s="80"/>
      <c r="D8" s="79"/>
      <c r="E8" s="10" t="s">
        <v>68</v>
      </c>
      <c r="F8" s="9">
        <f>SUMIF(H$13:H$413,E8,F$13:F$413)</f>
        <v>55018305</v>
      </c>
      <c r="G8" s="9">
        <f>'6-2017'!I8</f>
        <v>38498625</v>
      </c>
      <c r="H8" s="9">
        <f>SUMIF(H$13:H$413,E8,G$13:G$413)</f>
        <v>50441960</v>
      </c>
      <c r="I8" s="9">
        <f>(F8+G8)-H8</f>
        <v>43074970</v>
      </c>
      <c r="J8" s="198"/>
    </row>
    <row r="9" spans="3:10" s="74" customFormat="1" ht="57" outlineLevel="1">
      <c r="C9" s="80"/>
      <c r="D9" s="79"/>
      <c r="E9" s="10" t="s">
        <v>10</v>
      </c>
      <c r="F9" s="9">
        <f>SUMIF(H$13:H$413,E9,F$13:F$413)</f>
        <v>0</v>
      </c>
      <c r="G9" s="9">
        <f>'6-2017'!I9</f>
        <v>181450000</v>
      </c>
      <c r="H9" s="9">
        <f>SUMIF(H$13:H$413,E9,G$13:G$413)</f>
        <v>0</v>
      </c>
      <c r="I9" s="9">
        <f>(F9+G9)-H9</f>
        <v>181450000</v>
      </c>
      <c r="J9" s="198"/>
    </row>
    <row r="10" spans="3:10" s="74" customFormat="1" ht="18.75" outlineLevel="1">
      <c r="C10" s="80"/>
      <c r="D10" s="79"/>
      <c r="E10" s="10" t="s">
        <v>18</v>
      </c>
      <c r="F10" s="9">
        <f>SUMIF(H$13:H$413,E10,F$13:F$413)</f>
        <v>0</v>
      </c>
      <c r="G10" s="9">
        <f>'6-2017'!I10</f>
        <v>7688404</v>
      </c>
      <c r="H10" s="9">
        <f>SUMIF(H$13:H$413,E10,G$13:G$413)</f>
        <v>286000</v>
      </c>
      <c r="I10" s="9">
        <f>(F10+G10)-H10</f>
        <v>7402404</v>
      </c>
      <c r="J10" s="198"/>
    </row>
    <row r="11" spans="1:11" s="74" customFormat="1" ht="19.5" customHeight="1">
      <c r="A11" s="200" t="s">
        <v>5</v>
      </c>
      <c r="B11" s="200"/>
      <c r="C11" s="200" t="s">
        <v>0</v>
      </c>
      <c r="D11" s="199" t="s">
        <v>11</v>
      </c>
      <c r="E11" s="201" t="s">
        <v>2</v>
      </c>
      <c r="F11" s="201" t="s">
        <v>3</v>
      </c>
      <c r="G11" s="202" t="s">
        <v>13</v>
      </c>
      <c r="H11" s="72" t="s">
        <v>7</v>
      </c>
      <c r="I11" s="199" t="s">
        <v>6</v>
      </c>
      <c r="J11" s="2"/>
      <c r="K11" s="2"/>
    </row>
    <row r="12" spans="1:11" s="74" customFormat="1" ht="18.75">
      <c r="A12" s="62" t="s">
        <v>3</v>
      </c>
      <c r="B12" s="62" t="s">
        <v>4</v>
      </c>
      <c r="C12" s="200"/>
      <c r="D12" s="199"/>
      <c r="E12" s="201"/>
      <c r="F12" s="201"/>
      <c r="G12" s="203"/>
      <c r="H12" s="73"/>
      <c r="I12" s="199"/>
      <c r="J12" s="81"/>
      <c r="K12" s="3"/>
    </row>
    <row r="13" spans="1:49" s="14" customFormat="1" ht="18.75">
      <c r="A13" s="175">
        <v>1</v>
      </c>
      <c r="B13" s="176"/>
      <c r="C13" s="181">
        <v>42740</v>
      </c>
      <c r="D13" s="178" t="s">
        <v>71</v>
      </c>
      <c r="E13" s="178"/>
      <c r="F13" s="180">
        <v>220000</v>
      </c>
      <c r="G13" s="1"/>
      <c r="H13" s="5" t="s">
        <v>68</v>
      </c>
      <c r="I13" s="12"/>
      <c r="J13" s="8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4" customFormat="1" ht="18.75">
      <c r="A14" s="175">
        <v>2</v>
      </c>
      <c r="B14" s="176"/>
      <c r="C14" s="181">
        <v>42753</v>
      </c>
      <c r="D14" s="178" t="s">
        <v>214</v>
      </c>
      <c r="E14" s="178"/>
      <c r="F14" s="180">
        <v>100000</v>
      </c>
      <c r="G14" s="1"/>
      <c r="H14" s="5" t="s">
        <v>68</v>
      </c>
      <c r="I14" s="12"/>
      <c r="J14" s="8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4" customFormat="1" ht="18.75">
      <c r="A15" s="175">
        <v>3</v>
      </c>
      <c r="B15" s="176"/>
      <c r="C15" s="181">
        <v>42755</v>
      </c>
      <c r="D15" s="178" t="s">
        <v>220</v>
      </c>
      <c r="E15" s="178" t="s">
        <v>221</v>
      </c>
      <c r="F15" s="180">
        <v>100000</v>
      </c>
      <c r="G15" s="1"/>
      <c r="H15" s="5" t="s">
        <v>68</v>
      </c>
      <c r="I15" s="12"/>
      <c r="J15" s="8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4" customFormat="1" ht="38.25">
      <c r="A16" s="175">
        <v>4</v>
      </c>
      <c r="B16" s="176"/>
      <c r="C16" s="181">
        <v>42772</v>
      </c>
      <c r="D16" s="178" t="s">
        <v>69</v>
      </c>
      <c r="E16" s="178" t="s">
        <v>115</v>
      </c>
      <c r="F16" s="180">
        <v>100000</v>
      </c>
      <c r="G16" s="1"/>
      <c r="H16" s="6" t="s">
        <v>12</v>
      </c>
      <c r="I16" s="12"/>
      <c r="J16" s="8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4" customFormat="1" ht="38.25">
      <c r="A17" s="175">
        <v>5</v>
      </c>
      <c r="B17" s="176"/>
      <c r="C17" s="181">
        <v>42772</v>
      </c>
      <c r="D17" s="178" t="s">
        <v>44</v>
      </c>
      <c r="E17" s="178" t="s">
        <v>115</v>
      </c>
      <c r="F17" s="180">
        <v>100000</v>
      </c>
      <c r="G17" s="1"/>
      <c r="H17" s="6" t="s">
        <v>12</v>
      </c>
      <c r="I17" s="12"/>
      <c r="J17" s="8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4" customFormat="1" ht="38.25">
      <c r="A18" s="175">
        <v>6</v>
      </c>
      <c r="B18" s="176"/>
      <c r="C18" s="181">
        <v>42772</v>
      </c>
      <c r="D18" s="178" t="s">
        <v>45</v>
      </c>
      <c r="E18" s="178" t="s">
        <v>115</v>
      </c>
      <c r="F18" s="180">
        <v>100000</v>
      </c>
      <c r="G18" s="1"/>
      <c r="H18" s="6" t="s">
        <v>12</v>
      </c>
      <c r="I18" s="12"/>
      <c r="J18" s="8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4" customFormat="1" ht="38.25">
      <c r="A19" s="175">
        <v>7</v>
      </c>
      <c r="B19" s="176"/>
      <c r="C19" s="181">
        <v>42783</v>
      </c>
      <c r="D19" s="178" t="s">
        <v>235</v>
      </c>
      <c r="E19" s="178" t="s">
        <v>236</v>
      </c>
      <c r="F19" s="180">
        <v>50000</v>
      </c>
      <c r="G19" s="1"/>
      <c r="H19" s="5" t="s">
        <v>68</v>
      </c>
      <c r="I19" s="7"/>
      <c r="J19" s="8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4" customFormat="1" ht="18.75">
      <c r="A20" s="175">
        <v>8</v>
      </c>
      <c r="B20" s="176"/>
      <c r="C20" s="181">
        <v>42783</v>
      </c>
      <c r="D20" s="178" t="s">
        <v>237</v>
      </c>
      <c r="E20" s="178" t="s">
        <v>238</v>
      </c>
      <c r="F20" s="180">
        <v>200000</v>
      </c>
      <c r="G20" s="1"/>
      <c r="H20" s="5" t="s">
        <v>12</v>
      </c>
      <c r="I20" s="7"/>
      <c r="J20" s="8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4" customFormat="1" ht="18.75">
      <c r="A21" s="175">
        <v>9</v>
      </c>
      <c r="B21" s="176"/>
      <c r="C21" s="181">
        <v>42783</v>
      </c>
      <c r="D21" s="178" t="s">
        <v>239</v>
      </c>
      <c r="E21" s="178" t="s">
        <v>238</v>
      </c>
      <c r="F21" s="180">
        <v>100000</v>
      </c>
      <c r="G21" s="1"/>
      <c r="H21" s="5" t="s">
        <v>12</v>
      </c>
      <c r="I21" s="7"/>
      <c r="J21" s="81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4" customFormat="1" ht="18.75">
      <c r="A22" s="175">
        <v>10</v>
      </c>
      <c r="B22" s="176"/>
      <c r="C22" s="181">
        <v>42797</v>
      </c>
      <c r="D22" s="178" t="s">
        <v>243</v>
      </c>
      <c r="E22" s="178" t="s">
        <v>244</v>
      </c>
      <c r="F22" s="180">
        <v>100000</v>
      </c>
      <c r="G22" s="1"/>
      <c r="H22" s="5" t="s">
        <v>68</v>
      </c>
      <c r="I22" s="17"/>
      <c r="J22" s="81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4" customFormat="1" ht="38.25">
      <c r="A23" s="175">
        <v>11</v>
      </c>
      <c r="B23" s="176"/>
      <c r="C23" s="181">
        <v>42811</v>
      </c>
      <c r="D23" s="183" t="s">
        <v>350</v>
      </c>
      <c r="E23" s="184" t="s">
        <v>351</v>
      </c>
      <c r="F23" s="180">
        <v>300000</v>
      </c>
      <c r="H23" s="14" t="s">
        <v>68</v>
      </c>
      <c r="I23" s="17"/>
      <c r="J23" s="81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4" customFormat="1" ht="38.25">
      <c r="A24" s="175">
        <v>12</v>
      </c>
      <c r="B24" s="176"/>
      <c r="C24" s="181">
        <v>42816</v>
      </c>
      <c r="D24" s="183" t="s">
        <v>388</v>
      </c>
      <c r="E24" s="184" t="s">
        <v>389</v>
      </c>
      <c r="F24" s="180">
        <v>100000</v>
      </c>
      <c r="H24" s="5" t="s">
        <v>68</v>
      </c>
      <c r="I24" s="17"/>
      <c r="J24" s="81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14" customFormat="1" ht="38.25">
      <c r="A25" s="175">
        <v>13</v>
      </c>
      <c r="B25" s="176"/>
      <c r="C25" s="181">
        <v>42906</v>
      </c>
      <c r="D25" s="187" t="s">
        <v>571</v>
      </c>
      <c r="E25" s="178" t="s">
        <v>572</v>
      </c>
      <c r="F25" s="180">
        <v>1000000</v>
      </c>
      <c r="G25" s="1"/>
      <c r="H25" s="5" t="s">
        <v>68</v>
      </c>
      <c r="I25" s="17"/>
      <c r="J25" s="81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s="14" customFormat="1" ht="18.75">
      <c r="A26" s="175">
        <v>14</v>
      </c>
      <c r="B26" s="176"/>
      <c r="C26" s="181">
        <v>42919</v>
      </c>
      <c r="D26" s="178" t="s">
        <v>439</v>
      </c>
      <c r="E26" s="178"/>
      <c r="F26" s="180">
        <v>500000</v>
      </c>
      <c r="G26" s="1"/>
      <c r="H26" s="5" t="s">
        <v>12</v>
      </c>
      <c r="I26" s="17" t="s">
        <v>694</v>
      </c>
      <c r="J26" s="8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s="14" customFormat="1" ht="18.75">
      <c r="A27" s="11">
        <v>15</v>
      </c>
      <c r="B27" s="4"/>
      <c r="C27" s="13">
        <v>42919</v>
      </c>
      <c r="D27" s="5" t="s">
        <v>695</v>
      </c>
      <c r="E27" s="19"/>
      <c r="F27" s="1">
        <v>500000</v>
      </c>
      <c r="G27" s="1"/>
      <c r="H27" s="5" t="s">
        <v>12</v>
      </c>
      <c r="I27" s="17" t="s">
        <v>694</v>
      </c>
      <c r="J27" s="81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s="14" customFormat="1" ht="18.75">
      <c r="A28" s="11">
        <v>16</v>
      </c>
      <c r="B28" s="4"/>
      <c r="C28" s="13">
        <v>42920</v>
      </c>
      <c r="D28" s="5" t="s">
        <v>697</v>
      </c>
      <c r="E28" s="19" t="s">
        <v>698</v>
      </c>
      <c r="F28" s="1">
        <v>1651000</v>
      </c>
      <c r="G28" s="1"/>
      <c r="H28" s="5" t="s">
        <v>12</v>
      </c>
      <c r="I28" s="17" t="s">
        <v>694</v>
      </c>
      <c r="J28" s="81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:49" s="14" customFormat="1" ht="18.75">
      <c r="A29" s="11">
        <v>17</v>
      </c>
      <c r="B29" s="4"/>
      <c r="C29" s="13">
        <v>42921</v>
      </c>
      <c r="D29" s="5" t="s">
        <v>14</v>
      </c>
      <c r="E29" s="19" t="s">
        <v>696</v>
      </c>
      <c r="F29" s="1">
        <v>1000000</v>
      </c>
      <c r="G29" s="1"/>
      <c r="H29" s="5" t="s">
        <v>12</v>
      </c>
      <c r="I29" s="17" t="s">
        <v>694</v>
      </c>
      <c r="J29" s="8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s="14" customFormat="1" ht="18.75">
      <c r="A30" s="11">
        <v>18</v>
      </c>
      <c r="B30" s="4"/>
      <c r="C30" s="13">
        <v>42921</v>
      </c>
      <c r="D30" s="5" t="s">
        <v>14</v>
      </c>
      <c r="E30" s="19" t="s">
        <v>696</v>
      </c>
      <c r="F30" s="1">
        <v>925000</v>
      </c>
      <c r="G30" s="1"/>
      <c r="H30" s="5" t="s">
        <v>68</v>
      </c>
      <c r="I30" s="17" t="s">
        <v>738</v>
      </c>
      <c r="J30" s="8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s="14" customFormat="1" ht="18.75">
      <c r="A31" s="11">
        <v>19</v>
      </c>
      <c r="B31" s="4"/>
      <c r="C31" s="13">
        <v>42922</v>
      </c>
      <c r="D31" s="5" t="s">
        <v>704</v>
      </c>
      <c r="E31" s="19" t="s">
        <v>705</v>
      </c>
      <c r="F31" s="1">
        <v>550000</v>
      </c>
      <c r="G31" s="1"/>
      <c r="H31" s="5" t="s">
        <v>12</v>
      </c>
      <c r="I31" s="17" t="s">
        <v>694</v>
      </c>
      <c r="J31" s="8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s="14" customFormat="1" ht="18.75">
      <c r="A32" s="11">
        <v>20</v>
      </c>
      <c r="B32" s="4"/>
      <c r="C32" s="13">
        <v>42923</v>
      </c>
      <c r="D32" s="5" t="s">
        <v>706</v>
      </c>
      <c r="E32" s="19"/>
      <c r="F32" s="1">
        <v>200000</v>
      </c>
      <c r="G32" s="1" t="s">
        <v>424</v>
      </c>
      <c r="H32" s="5" t="s">
        <v>12</v>
      </c>
      <c r="I32" s="17" t="s">
        <v>694</v>
      </c>
      <c r="J32" s="8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s="14" customFormat="1" ht="18.75">
      <c r="A33" s="11">
        <v>21</v>
      </c>
      <c r="B33" s="4"/>
      <c r="C33" s="13">
        <v>42923</v>
      </c>
      <c r="D33" s="5" t="s">
        <v>708</v>
      </c>
      <c r="E33" s="19"/>
      <c r="F33" s="1">
        <v>100000</v>
      </c>
      <c r="G33" s="1"/>
      <c r="H33" s="5" t="s">
        <v>12</v>
      </c>
      <c r="I33" s="17" t="s">
        <v>694</v>
      </c>
      <c r="J33" s="8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1:49" s="14" customFormat="1" ht="38.25">
      <c r="A34" s="11">
        <v>22</v>
      </c>
      <c r="B34" s="4"/>
      <c r="C34" s="13">
        <v>42923</v>
      </c>
      <c r="D34" s="5" t="s">
        <v>707</v>
      </c>
      <c r="E34" s="19" t="s">
        <v>1281</v>
      </c>
      <c r="F34" s="1">
        <v>700000</v>
      </c>
      <c r="G34" s="1"/>
      <c r="H34" s="5" t="s">
        <v>12</v>
      </c>
      <c r="I34" s="17" t="s">
        <v>694</v>
      </c>
      <c r="J34" s="8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1:49" s="14" customFormat="1" ht="18.75">
      <c r="A35" s="11">
        <v>23</v>
      </c>
      <c r="B35" s="4"/>
      <c r="C35" s="13">
        <v>42926</v>
      </c>
      <c r="D35" s="5" t="s">
        <v>66</v>
      </c>
      <c r="E35" s="19"/>
      <c r="F35" s="1">
        <v>20000000</v>
      </c>
      <c r="G35" s="1"/>
      <c r="H35" s="5" t="s">
        <v>12</v>
      </c>
      <c r="I35" s="17" t="s">
        <v>664</v>
      </c>
      <c r="J35" s="81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s="14" customFormat="1" ht="18.75">
      <c r="A36" s="11">
        <v>24</v>
      </c>
      <c r="B36" s="4"/>
      <c r="C36" s="13">
        <v>42926</v>
      </c>
      <c r="D36" s="5" t="s">
        <v>66</v>
      </c>
      <c r="E36" s="19"/>
      <c r="F36" s="1">
        <v>2000000</v>
      </c>
      <c r="G36" s="1"/>
      <c r="H36" s="5" t="s">
        <v>68</v>
      </c>
      <c r="I36" s="17" t="s">
        <v>738</v>
      </c>
      <c r="J36" s="81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s="14" customFormat="1" ht="18.75">
      <c r="A37" s="11">
        <v>25</v>
      </c>
      <c r="B37" s="4"/>
      <c r="C37" s="13">
        <v>42927</v>
      </c>
      <c r="D37" s="5" t="s">
        <v>710</v>
      </c>
      <c r="E37" s="5" t="s">
        <v>37</v>
      </c>
      <c r="F37" s="1">
        <v>600000</v>
      </c>
      <c r="G37" s="1"/>
      <c r="H37" s="5" t="s">
        <v>12</v>
      </c>
      <c r="I37" s="17" t="s">
        <v>694</v>
      </c>
      <c r="J37" s="81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s="14" customFormat="1" ht="18.75">
      <c r="A38" s="11">
        <v>26</v>
      </c>
      <c r="B38" s="4"/>
      <c r="C38" s="13">
        <v>42929</v>
      </c>
      <c r="D38" s="5" t="s">
        <v>71</v>
      </c>
      <c r="E38" s="5"/>
      <c r="F38" s="1">
        <v>500000</v>
      </c>
      <c r="G38" s="1"/>
      <c r="H38" s="5" t="s">
        <v>12</v>
      </c>
      <c r="I38" s="17" t="s">
        <v>694</v>
      </c>
      <c r="J38" s="81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s="14" customFormat="1" ht="18.75">
      <c r="A39" s="11">
        <v>27</v>
      </c>
      <c r="B39" s="4"/>
      <c r="C39" s="13">
        <v>42929</v>
      </c>
      <c r="D39" s="5" t="s">
        <v>711</v>
      </c>
      <c r="E39" s="5"/>
      <c r="F39" s="1">
        <v>500000</v>
      </c>
      <c r="G39" s="1"/>
      <c r="H39" s="5" t="s">
        <v>12</v>
      </c>
      <c r="I39" s="17" t="s">
        <v>694</v>
      </c>
      <c r="J39" s="81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s="14" customFormat="1" ht="18.75">
      <c r="A40" s="11">
        <v>28</v>
      </c>
      <c r="B40" s="4"/>
      <c r="C40" s="13">
        <v>42931</v>
      </c>
      <c r="D40" s="5" t="s">
        <v>714</v>
      </c>
      <c r="E40" s="5" t="s">
        <v>715</v>
      </c>
      <c r="F40" s="1">
        <v>300000</v>
      </c>
      <c r="G40" s="1"/>
      <c r="H40" s="5" t="s">
        <v>68</v>
      </c>
      <c r="I40" s="17" t="s">
        <v>738</v>
      </c>
      <c r="J40" s="81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s="14" customFormat="1" ht="38.25">
      <c r="A41" s="11">
        <v>29</v>
      </c>
      <c r="B41" s="4"/>
      <c r="C41" s="13">
        <v>42931</v>
      </c>
      <c r="D41" s="5" t="s">
        <v>42</v>
      </c>
      <c r="E41" s="5" t="s">
        <v>367</v>
      </c>
      <c r="F41" s="1">
        <v>1000000</v>
      </c>
      <c r="G41" s="1"/>
      <c r="H41" s="5" t="s">
        <v>68</v>
      </c>
      <c r="I41" s="17" t="s">
        <v>738</v>
      </c>
      <c r="J41" s="81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s="14" customFormat="1" ht="38.25">
      <c r="A42" s="11">
        <v>30</v>
      </c>
      <c r="B42" s="4"/>
      <c r="C42" s="13">
        <v>42931</v>
      </c>
      <c r="D42" s="5" t="s">
        <v>40</v>
      </c>
      <c r="E42" s="5" t="s">
        <v>41</v>
      </c>
      <c r="F42" s="1">
        <v>3875000</v>
      </c>
      <c r="G42" s="1"/>
      <c r="H42" s="5" t="s">
        <v>68</v>
      </c>
      <c r="I42" s="17" t="s">
        <v>738</v>
      </c>
      <c r="J42" s="81" t="s">
        <v>424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s="14" customFormat="1" ht="18.75">
      <c r="A43" s="11">
        <v>31</v>
      </c>
      <c r="B43" s="4"/>
      <c r="C43" s="13">
        <v>42931</v>
      </c>
      <c r="D43" s="5" t="s">
        <v>50</v>
      </c>
      <c r="E43" s="5"/>
      <c r="F43" s="1">
        <v>300000</v>
      </c>
      <c r="G43" s="1"/>
      <c r="H43" s="5" t="s">
        <v>68</v>
      </c>
      <c r="I43" s="17" t="s">
        <v>738</v>
      </c>
      <c r="J43" s="81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s="14" customFormat="1" ht="18.75">
      <c r="A44" s="11">
        <v>32</v>
      </c>
      <c r="B44" s="4"/>
      <c r="C44" s="13">
        <v>42931</v>
      </c>
      <c r="D44" s="5" t="s">
        <v>434</v>
      </c>
      <c r="E44" s="5" t="s">
        <v>716</v>
      </c>
      <c r="F44" s="1">
        <v>350000</v>
      </c>
      <c r="G44" s="1"/>
      <c r="H44" s="5" t="s">
        <v>68</v>
      </c>
      <c r="I44" s="17" t="s">
        <v>738</v>
      </c>
      <c r="J44" s="81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s="14" customFormat="1" ht="38.25">
      <c r="A45" s="11">
        <v>33</v>
      </c>
      <c r="B45" s="4"/>
      <c r="C45" s="13">
        <v>42931</v>
      </c>
      <c r="D45" s="5" t="s">
        <v>597</v>
      </c>
      <c r="E45" s="5" t="s">
        <v>382</v>
      </c>
      <c r="F45" s="1">
        <v>1000000</v>
      </c>
      <c r="G45" s="1"/>
      <c r="H45" s="5" t="s">
        <v>68</v>
      </c>
      <c r="I45" s="17" t="s">
        <v>738</v>
      </c>
      <c r="J45" s="81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s="14" customFormat="1" ht="18.75">
      <c r="A46" s="11">
        <v>34</v>
      </c>
      <c r="B46" s="4"/>
      <c r="C46" s="13">
        <v>42933</v>
      </c>
      <c r="D46" s="5" t="s">
        <v>467</v>
      </c>
      <c r="E46" s="5"/>
      <c r="F46" s="1">
        <v>500000</v>
      </c>
      <c r="G46" s="1"/>
      <c r="H46" s="5" t="s">
        <v>68</v>
      </c>
      <c r="I46" s="17" t="s">
        <v>738</v>
      </c>
      <c r="J46" s="81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s="14" customFormat="1" ht="18.75">
      <c r="A47" s="11">
        <v>35</v>
      </c>
      <c r="B47" s="4"/>
      <c r="C47" s="13">
        <v>42933</v>
      </c>
      <c r="D47" s="5" t="s">
        <v>595</v>
      </c>
      <c r="E47" s="5"/>
      <c r="F47" s="1">
        <v>500000</v>
      </c>
      <c r="G47" s="1"/>
      <c r="H47" s="5" t="s">
        <v>68</v>
      </c>
      <c r="I47" s="17" t="s">
        <v>738</v>
      </c>
      <c r="J47" s="81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s="14" customFormat="1" ht="18.75">
      <c r="A48" s="11">
        <v>36</v>
      </c>
      <c r="B48" s="4"/>
      <c r="C48" s="13">
        <v>42933</v>
      </c>
      <c r="D48" s="5" t="s">
        <v>46</v>
      </c>
      <c r="E48" s="5" t="s">
        <v>362</v>
      </c>
      <c r="F48" s="1">
        <v>300000</v>
      </c>
      <c r="G48" s="1"/>
      <c r="H48" s="5" t="s">
        <v>68</v>
      </c>
      <c r="I48" s="17" t="s">
        <v>738</v>
      </c>
      <c r="J48" s="81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s="14" customFormat="1" ht="18.75">
      <c r="A49" s="11">
        <v>37</v>
      </c>
      <c r="B49" s="4"/>
      <c r="C49" s="13">
        <v>42933</v>
      </c>
      <c r="D49" s="5" t="s">
        <v>473</v>
      </c>
      <c r="E49" s="5" t="s">
        <v>717</v>
      </c>
      <c r="F49" s="1">
        <v>300000</v>
      </c>
      <c r="G49" s="1"/>
      <c r="H49" s="5" t="s">
        <v>68</v>
      </c>
      <c r="I49" s="17" t="s">
        <v>738</v>
      </c>
      <c r="J49" s="81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s="14" customFormat="1" ht="18.75">
      <c r="A50" s="11">
        <v>38</v>
      </c>
      <c r="B50" s="4"/>
      <c r="C50" s="13">
        <v>42933</v>
      </c>
      <c r="D50" s="5" t="s">
        <v>360</v>
      </c>
      <c r="E50" s="5"/>
      <c r="F50" s="1">
        <v>300000</v>
      </c>
      <c r="G50" s="1"/>
      <c r="H50" s="5" t="s">
        <v>68</v>
      </c>
      <c r="I50" s="17" t="s">
        <v>738</v>
      </c>
      <c r="J50" s="81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s="14" customFormat="1" ht="18.75">
      <c r="A51" s="11">
        <v>39</v>
      </c>
      <c r="B51" s="4"/>
      <c r="C51" s="13">
        <v>42933</v>
      </c>
      <c r="D51" s="5" t="s">
        <v>253</v>
      </c>
      <c r="E51" s="5" t="s">
        <v>718</v>
      </c>
      <c r="F51" s="1">
        <v>300000</v>
      </c>
      <c r="G51" s="1"/>
      <c r="H51" s="5" t="s">
        <v>68</v>
      </c>
      <c r="I51" s="17" t="s">
        <v>738</v>
      </c>
      <c r="J51" s="81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s="14" customFormat="1" ht="18.75">
      <c r="A52" s="11">
        <v>40</v>
      </c>
      <c r="B52" s="4"/>
      <c r="C52" s="13">
        <v>42933</v>
      </c>
      <c r="D52" s="5" t="s">
        <v>607</v>
      </c>
      <c r="E52" s="5"/>
      <c r="F52" s="1">
        <v>200000</v>
      </c>
      <c r="G52" s="1"/>
      <c r="H52" s="5" t="s">
        <v>68</v>
      </c>
      <c r="I52" s="17" t="s">
        <v>738</v>
      </c>
      <c r="J52" s="81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s="14" customFormat="1" ht="18.75">
      <c r="A53" s="11">
        <v>41</v>
      </c>
      <c r="B53" s="4"/>
      <c r="C53" s="13">
        <v>42933</v>
      </c>
      <c r="D53" s="5" t="s">
        <v>256</v>
      </c>
      <c r="E53" s="5"/>
      <c r="F53" s="1">
        <v>500000</v>
      </c>
      <c r="G53" s="1"/>
      <c r="H53" s="5" t="s">
        <v>68</v>
      </c>
      <c r="I53" s="17" t="s">
        <v>738</v>
      </c>
      <c r="J53" s="81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s="14" customFormat="1" ht="18.75">
      <c r="A54" s="11">
        <v>42</v>
      </c>
      <c r="B54" s="4"/>
      <c r="C54" s="13">
        <v>42933</v>
      </c>
      <c r="D54" s="5" t="s">
        <v>263</v>
      </c>
      <c r="E54" s="5"/>
      <c r="F54" s="1">
        <v>200000</v>
      </c>
      <c r="G54" s="1"/>
      <c r="H54" s="5" t="s">
        <v>68</v>
      </c>
      <c r="I54" s="17" t="s">
        <v>738</v>
      </c>
      <c r="J54" s="81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s="14" customFormat="1" ht="57">
      <c r="A55" s="11">
        <v>43</v>
      </c>
      <c r="B55" s="4"/>
      <c r="C55" s="13">
        <v>42933</v>
      </c>
      <c r="D55" s="5" t="s">
        <v>580</v>
      </c>
      <c r="E55" s="5" t="s">
        <v>363</v>
      </c>
      <c r="F55" s="1">
        <v>500000</v>
      </c>
      <c r="G55" s="1"/>
      <c r="H55" s="5" t="s">
        <v>68</v>
      </c>
      <c r="I55" s="17" t="s">
        <v>738</v>
      </c>
      <c r="J55" s="81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s="14" customFormat="1" ht="18.75">
      <c r="A56" s="11">
        <v>44</v>
      </c>
      <c r="B56" s="4"/>
      <c r="C56" s="13">
        <v>42933</v>
      </c>
      <c r="D56" s="5" t="s">
        <v>719</v>
      </c>
      <c r="E56" s="5" t="s">
        <v>720</v>
      </c>
      <c r="F56" s="1">
        <v>300000</v>
      </c>
      <c r="G56" s="1"/>
      <c r="H56" s="5" t="s">
        <v>68</v>
      </c>
      <c r="I56" s="17" t="s">
        <v>738</v>
      </c>
      <c r="J56" s="81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s="14" customFormat="1" ht="18.75">
      <c r="A57" s="11">
        <v>45</v>
      </c>
      <c r="B57" s="4"/>
      <c r="C57" s="13">
        <v>42933</v>
      </c>
      <c r="D57" s="5" t="s">
        <v>721</v>
      </c>
      <c r="E57" s="5"/>
      <c r="F57" s="1">
        <v>200000</v>
      </c>
      <c r="G57" s="1"/>
      <c r="H57" s="5" t="s">
        <v>68</v>
      </c>
      <c r="I57" s="17" t="s">
        <v>738</v>
      </c>
      <c r="J57" s="81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s="14" customFormat="1" ht="18.75">
      <c r="A58" s="11">
        <v>46</v>
      </c>
      <c r="B58" s="4"/>
      <c r="C58" s="13">
        <v>42933</v>
      </c>
      <c r="D58" s="5" t="s">
        <v>516</v>
      </c>
      <c r="E58" s="5" t="s">
        <v>517</v>
      </c>
      <c r="F58" s="1">
        <v>500000</v>
      </c>
      <c r="G58" s="1"/>
      <c r="H58" s="5" t="s">
        <v>68</v>
      </c>
      <c r="I58" s="17" t="s">
        <v>738</v>
      </c>
      <c r="J58" s="81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49" s="14" customFormat="1" ht="18.75">
      <c r="A59" s="11">
        <v>47</v>
      </c>
      <c r="B59" s="4"/>
      <c r="C59" s="13">
        <v>42933</v>
      </c>
      <c r="D59" s="5" t="s">
        <v>282</v>
      </c>
      <c r="E59" s="5"/>
      <c r="F59" s="1">
        <v>500000</v>
      </c>
      <c r="G59" s="1"/>
      <c r="H59" s="5" t="s">
        <v>68</v>
      </c>
      <c r="I59" s="17" t="s">
        <v>738</v>
      </c>
      <c r="J59" s="81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1:49" s="14" customFormat="1" ht="18.75">
      <c r="A60" s="11">
        <v>48</v>
      </c>
      <c r="B60" s="4"/>
      <c r="C60" s="13">
        <v>42933</v>
      </c>
      <c r="D60" s="5" t="s">
        <v>511</v>
      </c>
      <c r="E60" s="5"/>
      <c r="F60" s="1">
        <v>300000</v>
      </c>
      <c r="G60" s="1"/>
      <c r="H60" s="5" t="s">
        <v>68</v>
      </c>
      <c r="I60" s="17" t="s">
        <v>738</v>
      </c>
      <c r="J60" s="81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s="14" customFormat="1" ht="18.75">
      <c r="A61" s="11">
        <v>49</v>
      </c>
      <c r="B61" s="4"/>
      <c r="C61" s="13">
        <v>42934</v>
      </c>
      <c r="D61" s="5" t="s">
        <v>722</v>
      </c>
      <c r="E61" s="5" t="s">
        <v>300</v>
      </c>
      <c r="F61" s="1">
        <v>700000</v>
      </c>
      <c r="G61" s="1"/>
      <c r="H61" s="5" t="s">
        <v>68</v>
      </c>
      <c r="I61" s="17" t="s">
        <v>738</v>
      </c>
      <c r="J61" s="81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s="14" customFormat="1" ht="38.25">
      <c r="A62" s="11">
        <v>50</v>
      </c>
      <c r="B62" s="4"/>
      <c r="C62" s="13">
        <v>42934</v>
      </c>
      <c r="D62" s="5" t="s">
        <v>724</v>
      </c>
      <c r="E62" s="5" t="s">
        <v>725</v>
      </c>
      <c r="F62" s="1">
        <v>5000000</v>
      </c>
      <c r="G62" s="1"/>
      <c r="H62" s="5" t="s">
        <v>68</v>
      </c>
      <c r="I62" s="17" t="s">
        <v>738</v>
      </c>
      <c r="J62" s="81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49" s="14" customFormat="1" ht="38.25">
      <c r="A63" s="11">
        <v>51</v>
      </c>
      <c r="B63" s="4"/>
      <c r="C63" s="13">
        <v>42934</v>
      </c>
      <c r="D63" s="5" t="s">
        <v>726</v>
      </c>
      <c r="E63" s="5" t="s">
        <v>727</v>
      </c>
      <c r="F63" s="1">
        <v>1050000</v>
      </c>
      <c r="G63" s="1"/>
      <c r="H63" s="5" t="s">
        <v>68</v>
      </c>
      <c r="I63" s="17" t="s">
        <v>738</v>
      </c>
      <c r="J63" s="81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1:49" s="14" customFormat="1" ht="18.75">
      <c r="A64" s="11">
        <v>52</v>
      </c>
      <c r="B64" s="4"/>
      <c r="C64" s="13">
        <v>42934</v>
      </c>
      <c r="D64" s="5" t="s">
        <v>449</v>
      </c>
      <c r="E64" s="5" t="s">
        <v>121</v>
      </c>
      <c r="F64" s="1">
        <v>500000</v>
      </c>
      <c r="G64" s="1"/>
      <c r="H64" s="5" t="s">
        <v>68</v>
      </c>
      <c r="I64" s="17" t="s">
        <v>738</v>
      </c>
      <c r="J64" s="81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1:49" s="14" customFormat="1" ht="57">
      <c r="A65" s="11">
        <v>53</v>
      </c>
      <c r="B65" s="4"/>
      <c r="C65" s="13">
        <v>42934</v>
      </c>
      <c r="D65" s="5" t="s">
        <v>728</v>
      </c>
      <c r="E65" s="5" t="s">
        <v>737</v>
      </c>
      <c r="F65" s="1">
        <v>500000</v>
      </c>
      <c r="G65" s="1"/>
      <c r="H65" s="5" t="s">
        <v>68</v>
      </c>
      <c r="I65" s="17" t="s">
        <v>738</v>
      </c>
      <c r="J65" s="81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1:49" s="14" customFormat="1" ht="18.75">
      <c r="A66" s="11">
        <v>54</v>
      </c>
      <c r="B66" s="4"/>
      <c r="C66" s="13">
        <v>42934</v>
      </c>
      <c r="D66" s="5" t="s">
        <v>70</v>
      </c>
      <c r="E66" s="5" t="s">
        <v>729</v>
      </c>
      <c r="F66" s="1">
        <v>350000</v>
      </c>
      <c r="G66" s="1"/>
      <c r="H66" s="5" t="s">
        <v>68</v>
      </c>
      <c r="I66" s="17" t="s">
        <v>738</v>
      </c>
      <c r="J66" s="81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1:49" s="14" customFormat="1" ht="18.75">
      <c r="A67" s="11">
        <v>55</v>
      </c>
      <c r="B67" s="4"/>
      <c r="C67" s="13">
        <v>42934</v>
      </c>
      <c r="D67" s="5" t="s">
        <v>155</v>
      </c>
      <c r="E67" s="5" t="s">
        <v>730</v>
      </c>
      <c r="F67" s="1">
        <v>300000</v>
      </c>
      <c r="G67" s="1"/>
      <c r="H67" s="5" t="s">
        <v>12</v>
      </c>
      <c r="I67" s="17" t="s">
        <v>694</v>
      </c>
      <c r="J67" s="81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49" s="14" customFormat="1" ht="18.75">
      <c r="A68" s="11">
        <v>56</v>
      </c>
      <c r="B68" s="4"/>
      <c r="C68" s="13">
        <v>42934</v>
      </c>
      <c r="D68" s="5" t="s">
        <v>155</v>
      </c>
      <c r="E68" s="5" t="s">
        <v>730</v>
      </c>
      <c r="F68" s="1">
        <v>200000</v>
      </c>
      <c r="G68" s="1"/>
      <c r="H68" s="5" t="s">
        <v>68</v>
      </c>
      <c r="I68" s="17" t="s">
        <v>738</v>
      </c>
      <c r="J68" s="81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1:49" s="14" customFormat="1" ht="18.75">
      <c r="A69" s="11">
        <v>57</v>
      </c>
      <c r="B69" s="4"/>
      <c r="C69" s="13">
        <v>42934</v>
      </c>
      <c r="D69" s="5" t="s">
        <v>731</v>
      </c>
      <c r="E69" s="5"/>
      <c r="F69" s="1">
        <v>400000</v>
      </c>
      <c r="G69" s="1"/>
      <c r="H69" s="5" t="s">
        <v>68</v>
      </c>
      <c r="I69" s="17" t="s">
        <v>738</v>
      </c>
      <c r="J69" s="81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1:49" s="14" customFormat="1" ht="18.75">
      <c r="A70" s="11">
        <v>58</v>
      </c>
      <c r="B70" s="4"/>
      <c r="C70" s="13">
        <v>42934</v>
      </c>
      <c r="D70" s="5" t="s">
        <v>732</v>
      </c>
      <c r="E70" s="5"/>
      <c r="F70" s="1">
        <v>200000</v>
      </c>
      <c r="G70" s="1"/>
      <c r="H70" s="5" t="s">
        <v>68</v>
      </c>
      <c r="I70" s="17" t="s">
        <v>738</v>
      </c>
      <c r="J70" s="81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1:49" s="14" customFormat="1" ht="38.25">
      <c r="A71" s="11">
        <v>59</v>
      </c>
      <c r="B71" s="4"/>
      <c r="C71" s="13">
        <v>42934</v>
      </c>
      <c r="D71" s="5" t="s">
        <v>733</v>
      </c>
      <c r="E71" s="5" t="s">
        <v>734</v>
      </c>
      <c r="F71" s="1">
        <v>5000000</v>
      </c>
      <c r="G71" s="1"/>
      <c r="H71" s="5" t="s">
        <v>68</v>
      </c>
      <c r="I71" s="17" t="s">
        <v>738</v>
      </c>
      <c r="J71" s="81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1:49" s="14" customFormat="1" ht="18.75">
      <c r="A72" s="11">
        <v>60</v>
      </c>
      <c r="B72" s="4"/>
      <c r="C72" s="13">
        <v>42934</v>
      </c>
      <c r="D72" s="5" t="s">
        <v>723</v>
      </c>
      <c r="E72" s="5"/>
      <c r="F72" s="1">
        <v>200000</v>
      </c>
      <c r="G72" s="1"/>
      <c r="H72" s="5" t="s">
        <v>12</v>
      </c>
      <c r="I72" s="17" t="s">
        <v>694</v>
      </c>
      <c r="J72" s="81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1:49" s="14" customFormat="1" ht="18.75">
      <c r="A73" s="11">
        <v>61</v>
      </c>
      <c r="B73" s="4"/>
      <c r="C73" s="13">
        <v>42934</v>
      </c>
      <c r="D73" s="5" t="s">
        <v>295</v>
      </c>
      <c r="E73" s="5" t="s">
        <v>747</v>
      </c>
      <c r="F73" s="1">
        <v>200000</v>
      </c>
      <c r="G73" s="1"/>
      <c r="H73" s="5" t="s">
        <v>68</v>
      </c>
      <c r="I73" s="17" t="s">
        <v>738</v>
      </c>
      <c r="J73" s="81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1:49" s="14" customFormat="1" ht="18.75">
      <c r="A74" s="11">
        <v>62</v>
      </c>
      <c r="B74" s="4"/>
      <c r="C74" s="13">
        <v>42934</v>
      </c>
      <c r="D74" s="5" t="s">
        <v>288</v>
      </c>
      <c r="E74" s="5" t="s">
        <v>636</v>
      </c>
      <c r="F74" s="1">
        <v>200000</v>
      </c>
      <c r="G74" s="1"/>
      <c r="H74" s="5" t="s">
        <v>68</v>
      </c>
      <c r="I74" s="17" t="s">
        <v>738</v>
      </c>
      <c r="J74" s="81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1:49" s="14" customFormat="1" ht="18.75">
      <c r="A75" s="11">
        <v>63</v>
      </c>
      <c r="B75" s="4"/>
      <c r="C75" s="13">
        <v>42934</v>
      </c>
      <c r="D75" s="5" t="s">
        <v>200</v>
      </c>
      <c r="E75" s="5" t="s">
        <v>735</v>
      </c>
      <c r="F75" s="1">
        <v>200000</v>
      </c>
      <c r="G75" s="1"/>
      <c r="H75" s="5" t="s">
        <v>68</v>
      </c>
      <c r="I75" s="17" t="s">
        <v>738</v>
      </c>
      <c r="J75" s="81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1:49" s="14" customFormat="1" ht="18.75">
      <c r="A76" s="11">
        <v>64</v>
      </c>
      <c r="B76" s="4"/>
      <c r="C76" s="13">
        <v>42934</v>
      </c>
      <c r="D76" s="5" t="s">
        <v>252</v>
      </c>
      <c r="E76" s="5" t="s">
        <v>736</v>
      </c>
      <c r="F76" s="1">
        <v>200000</v>
      </c>
      <c r="G76" s="1"/>
      <c r="H76" s="5" t="s">
        <v>68</v>
      </c>
      <c r="I76" s="17" t="s">
        <v>738</v>
      </c>
      <c r="J76" s="81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s="14" customFormat="1" ht="38.25">
      <c r="A77" s="11">
        <v>65</v>
      </c>
      <c r="B77" s="4"/>
      <c r="C77" s="13">
        <v>42934</v>
      </c>
      <c r="D77" s="5" t="s">
        <v>741</v>
      </c>
      <c r="E77" s="5" t="s">
        <v>698</v>
      </c>
      <c r="F77" s="1">
        <v>1684000</v>
      </c>
      <c r="G77" s="1"/>
      <c r="H77" s="5" t="s">
        <v>68</v>
      </c>
      <c r="I77" s="17" t="s">
        <v>738</v>
      </c>
      <c r="J77" s="81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1:49" s="14" customFormat="1" ht="18.75">
      <c r="A78" s="11">
        <v>66</v>
      </c>
      <c r="B78" s="4"/>
      <c r="C78" s="13">
        <v>42935</v>
      </c>
      <c r="D78" s="5" t="s">
        <v>740</v>
      </c>
      <c r="E78" s="5"/>
      <c r="F78" s="1">
        <v>250000</v>
      </c>
      <c r="G78" s="1"/>
      <c r="H78" s="5" t="s">
        <v>68</v>
      </c>
      <c r="I78" s="17" t="s">
        <v>738</v>
      </c>
      <c r="J78" s="81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1:49" s="14" customFormat="1" ht="18.75">
      <c r="A79" s="11">
        <v>67</v>
      </c>
      <c r="B79" s="4"/>
      <c r="C79" s="13">
        <v>42935</v>
      </c>
      <c r="D79" s="5" t="s">
        <v>739</v>
      </c>
      <c r="E79" s="5"/>
      <c r="F79" s="1">
        <v>250000</v>
      </c>
      <c r="G79" s="1"/>
      <c r="H79" s="5" t="s">
        <v>68</v>
      </c>
      <c r="I79" s="17" t="s">
        <v>738</v>
      </c>
      <c r="J79" s="81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s="14" customFormat="1" ht="18.75">
      <c r="A80" s="11">
        <v>68</v>
      </c>
      <c r="B80" s="4"/>
      <c r="C80" s="13">
        <v>42935</v>
      </c>
      <c r="D80" s="5" t="s">
        <v>371</v>
      </c>
      <c r="E80" s="5" t="s">
        <v>84</v>
      </c>
      <c r="F80" s="1">
        <v>500000</v>
      </c>
      <c r="G80" s="1"/>
      <c r="H80" s="5" t="s">
        <v>68</v>
      </c>
      <c r="I80" s="17" t="s">
        <v>738</v>
      </c>
      <c r="J80" s="81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s="14" customFormat="1" ht="18.75">
      <c r="A81" s="11">
        <v>69</v>
      </c>
      <c r="B81" s="4"/>
      <c r="C81" s="13">
        <v>42935</v>
      </c>
      <c r="D81" s="131" t="s">
        <v>548</v>
      </c>
      <c r="E81" s="132" t="s">
        <v>150</v>
      </c>
      <c r="F81" s="1">
        <v>300000</v>
      </c>
      <c r="G81" s="1"/>
      <c r="H81" s="5" t="s">
        <v>68</v>
      </c>
      <c r="I81" s="17" t="s">
        <v>738</v>
      </c>
      <c r="J81" s="81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s="14" customFormat="1" ht="18.75">
      <c r="A82" s="11">
        <v>70</v>
      </c>
      <c r="B82" s="4"/>
      <c r="C82" s="13">
        <v>42935</v>
      </c>
      <c r="D82" s="5" t="s">
        <v>465</v>
      </c>
      <c r="E82" s="5"/>
      <c r="F82" s="1">
        <v>300000</v>
      </c>
      <c r="G82" s="1"/>
      <c r="H82" s="5" t="s">
        <v>68</v>
      </c>
      <c r="I82" s="17" t="s">
        <v>738</v>
      </c>
      <c r="J82" s="81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s="14" customFormat="1" ht="18.75">
      <c r="A83" s="11">
        <v>71</v>
      </c>
      <c r="B83" s="4"/>
      <c r="C83" s="13">
        <v>42935</v>
      </c>
      <c r="D83" s="5" t="s">
        <v>753</v>
      </c>
      <c r="E83" s="5"/>
      <c r="F83" s="1">
        <v>7000000</v>
      </c>
      <c r="G83" s="1"/>
      <c r="H83" s="5" t="s">
        <v>68</v>
      </c>
      <c r="I83" s="17" t="s">
        <v>738</v>
      </c>
      <c r="J83" s="81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s="14" customFormat="1" ht="18.75">
      <c r="A84" s="11">
        <v>72</v>
      </c>
      <c r="B84" s="4"/>
      <c r="C84" s="13">
        <v>42935</v>
      </c>
      <c r="D84" s="5" t="s">
        <v>293</v>
      </c>
      <c r="E84" s="5"/>
      <c r="F84" s="1">
        <v>500000</v>
      </c>
      <c r="G84" s="1"/>
      <c r="H84" s="5" t="s">
        <v>68</v>
      </c>
      <c r="I84" s="17" t="s">
        <v>738</v>
      </c>
      <c r="J84" s="81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s="14" customFormat="1" ht="18.75">
      <c r="A85" s="11">
        <v>73</v>
      </c>
      <c r="B85" s="4"/>
      <c r="C85" s="13">
        <v>42936</v>
      </c>
      <c r="D85" s="5" t="s">
        <v>748</v>
      </c>
      <c r="E85" s="5"/>
      <c r="F85" s="1">
        <v>20000000</v>
      </c>
      <c r="G85" s="1"/>
      <c r="H85" s="5" t="s">
        <v>12</v>
      </c>
      <c r="I85" s="17" t="s">
        <v>702</v>
      </c>
      <c r="J85" s="81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s="14" customFormat="1" ht="18.75">
      <c r="A86" s="11">
        <v>74</v>
      </c>
      <c r="B86" s="4"/>
      <c r="C86" s="13">
        <v>42936</v>
      </c>
      <c r="D86" s="5" t="s">
        <v>748</v>
      </c>
      <c r="E86" s="5"/>
      <c r="F86" s="1">
        <v>10000000</v>
      </c>
      <c r="G86" s="1"/>
      <c r="H86" s="5" t="s">
        <v>12</v>
      </c>
      <c r="I86" s="17" t="s">
        <v>702</v>
      </c>
      <c r="J86" s="82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s="14" customFormat="1" ht="18.75">
      <c r="A87" s="11">
        <v>75</v>
      </c>
      <c r="B87" s="4"/>
      <c r="C87" s="13">
        <v>42936</v>
      </c>
      <c r="D87" s="5" t="s">
        <v>749</v>
      </c>
      <c r="E87" s="5"/>
      <c r="F87" s="1">
        <v>1000000</v>
      </c>
      <c r="G87" s="1"/>
      <c r="H87" s="5" t="s">
        <v>68</v>
      </c>
      <c r="I87" s="17" t="s">
        <v>738</v>
      </c>
      <c r="J87" s="81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s="14" customFormat="1" ht="18.75">
      <c r="A88" s="11">
        <v>76</v>
      </c>
      <c r="B88" s="4"/>
      <c r="C88" s="13">
        <v>42936</v>
      </c>
      <c r="D88" s="5" t="s">
        <v>267</v>
      </c>
      <c r="E88" s="5"/>
      <c r="F88" s="1">
        <v>500000</v>
      </c>
      <c r="G88" s="1"/>
      <c r="H88" s="5" t="s">
        <v>68</v>
      </c>
      <c r="I88" s="17" t="s">
        <v>738</v>
      </c>
      <c r="J88" s="81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s="14" customFormat="1" ht="18.75">
      <c r="A89" s="11">
        <v>77</v>
      </c>
      <c r="B89" s="4"/>
      <c r="C89" s="13">
        <v>42936</v>
      </c>
      <c r="D89" s="5" t="s">
        <v>65</v>
      </c>
      <c r="E89" s="5"/>
      <c r="F89" s="1">
        <v>80000000</v>
      </c>
      <c r="G89" s="1"/>
      <c r="H89" s="5" t="s">
        <v>12</v>
      </c>
      <c r="I89" s="17" t="s">
        <v>750</v>
      </c>
      <c r="J89" s="81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s="14" customFormat="1" ht="18.75">
      <c r="A90" s="11">
        <v>78</v>
      </c>
      <c r="B90" s="4"/>
      <c r="C90" s="13">
        <v>42936</v>
      </c>
      <c r="D90" s="5" t="s">
        <v>63</v>
      </c>
      <c r="E90" s="5" t="s">
        <v>406</v>
      </c>
      <c r="F90" s="1">
        <v>300000</v>
      </c>
      <c r="G90" s="1"/>
      <c r="H90" s="5" t="s">
        <v>68</v>
      </c>
      <c r="I90" s="17" t="s">
        <v>738</v>
      </c>
      <c r="J90" s="81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49" s="14" customFormat="1" ht="18.75">
      <c r="A91" s="11">
        <v>79</v>
      </c>
      <c r="B91" s="4"/>
      <c r="C91" s="13">
        <v>42936</v>
      </c>
      <c r="D91" s="5" t="s">
        <v>278</v>
      </c>
      <c r="E91" s="5"/>
      <c r="F91" s="1">
        <v>500000</v>
      </c>
      <c r="G91" s="1"/>
      <c r="H91" s="5" t="s">
        <v>12</v>
      </c>
      <c r="I91" s="17" t="s">
        <v>694</v>
      </c>
      <c r="J91" s="81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s="14" customFormat="1" ht="18.75">
      <c r="A92" s="11">
        <v>80</v>
      </c>
      <c r="B92" s="4"/>
      <c r="C92" s="13">
        <v>42936</v>
      </c>
      <c r="D92" s="5" t="s">
        <v>752</v>
      </c>
      <c r="E92" s="5" t="s">
        <v>308</v>
      </c>
      <c r="F92" s="1">
        <v>500000</v>
      </c>
      <c r="G92" s="1"/>
      <c r="H92" s="5" t="s">
        <v>68</v>
      </c>
      <c r="I92" s="17" t="s">
        <v>738</v>
      </c>
      <c r="J92" s="81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s="14" customFormat="1" ht="18.75">
      <c r="A93" s="11">
        <v>81</v>
      </c>
      <c r="B93" s="4"/>
      <c r="C93" s="13">
        <v>42936</v>
      </c>
      <c r="D93" s="5" t="s">
        <v>751</v>
      </c>
      <c r="E93" s="5"/>
      <c r="F93" s="1">
        <v>300000</v>
      </c>
      <c r="G93" s="1"/>
      <c r="H93" s="5" t="s">
        <v>68</v>
      </c>
      <c r="I93" s="17" t="s">
        <v>738</v>
      </c>
      <c r="J93" s="81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s="14" customFormat="1" ht="18.75">
      <c r="A94" s="11">
        <v>82</v>
      </c>
      <c r="B94" s="4"/>
      <c r="C94" s="13">
        <v>42937</v>
      </c>
      <c r="D94" s="5" t="s">
        <v>490</v>
      </c>
      <c r="E94" s="5"/>
      <c r="F94" s="1">
        <v>300000</v>
      </c>
      <c r="G94" s="1"/>
      <c r="H94" s="5" t="s">
        <v>68</v>
      </c>
      <c r="I94" s="17" t="s">
        <v>738</v>
      </c>
      <c r="J94" s="81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1:49" s="14" customFormat="1" ht="18.75">
      <c r="A95" s="11">
        <v>83</v>
      </c>
      <c r="B95" s="4"/>
      <c r="C95" s="13">
        <v>42937</v>
      </c>
      <c r="D95" s="5" t="s">
        <v>414</v>
      </c>
      <c r="E95" s="5"/>
      <c r="F95" s="1">
        <v>300000</v>
      </c>
      <c r="G95" s="1"/>
      <c r="H95" s="5" t="s">
        <v>68</v>
      </c>
      <c r="I95" s="17" t="s">
        <v>738</v>
      </c>
      <c r="J95" s="81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1:49" s="14" customFormat="1" ht="18.75">
      <c r="A96" s="11">
        <v>84</v>
      </c>
      <c r="B96" s="4"/>
      <c r="C96" s="13">
        <v>42937</v>
      </c>
      <c r="D96" s="5" t="s">
        <v>530</v>
      </c>
      <c r="E96" s="5" t="s">
        <v>754</v>
      </c>
      <c r="F96" s="1">
        <v>300000</v>
      </c>
      <c r="G96" s="1"/>
      <c r="H96" s="5" t="s">
        <v>68</v>
      </c>
      <c r="I96" s="17" t="s">
        <v>738</v>
      </c>
      <c r="J96" s="81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1:49" s="14" customFormat="1" ht="38.25">
      <c r="A97" s="11">
        <v>85</v>
      </c>
      <c r="B97" s="4"/>
      <c r="C97" s="13">
        <v>42937</v>
      </c>
      <c r="D97" s="5" t="s">
        <v>452</v>
      </c>
      <c r="E97" s="5" t="s">
        <v>725</v>
      </c>
      <c r="F97" s="1">
        <v>3900000</v>
      </c>
      <c r="G97" s="1"/>
      <c r="H97" s="5" t="s">
        <v>12</v>
      </c>
      <c r="I97" s="17" t="s">
        <v>628</v>
      </c>
      <c r="J97" s="81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1:10" ht="57">
      <c r="A98" s="11">
        <v>86</v>
      </c>
      <c r="B98" s="14"/>
      <c r="C98" s="13">
        <v>42940</v>
      </c>
      <c r="D98" s="5" t="s">
        <v>689</v>
      </c>
      <c r="E98" s="5" t="s">
        <v>486</v>
      </c>
      <c r="F98" s="1">
        <v>300000</v>
      </c>
      <c r="G98" s="15"/>
      <c r="H98" s="20" t="s">
        <v>68</v>
      </c>
      <c r="I98" s="20"/>
      <c r="J98" s="81"/>
    </row>
    <row r="99" spans="1:49" s="14" customFormat="1" ht="18.75">
      <c r="A99" s="11">
        <v>87</v>
      </c>
      <c r="B99" s="4"/>
      <c r="C99" s="13">
        <v>42940</v>
      </c>
      <c r="D99" s="5" t="s">
        <v>757</v>
      </c>
      <c r="E99" s="5"/>
      <c r="F99" s="1">
        <v>3500000</v>
      </c>
      <c r="G99" s="1"/>
      <c r="H99" s="20" t="s">
        <v>68</v>
      </c>
      <c r="I99" s="17" t="s">
        <v>738</v>
      </c>
      <c r="J99" s="81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1:49" s="14" customFormat="1" ht="18.75">
      <c r="A100" s="11">
        <v>88</v>
      </c>
      <c r="B100" s="4"/>
      <c r="C100" s="13">
        <v>42940</v>
      </c>
      <c r="D100" s="5" t="s">
        <v>758</v>
      </c>
      <c r="E100" s="5"/>
      <c r="F100" s="1">
        <v>500000</v>
      </c>
      <c r="G100" s="1"/>
      <c r="H100" s="20" t="s">
        <v>68</v>
      </c>
      <c r="I100" s="17" t="s">
        <v>738</v>
      </c>
      <c r="J100" s="81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:49" s="14" customFormat="1" ht="18.75">
      <c r="A101" s="11">
        <v>89</v>
      </c>
      <c r="B101" s="4"/>
      <c r="C101" s="13">
        <v>42940</v>
      </c>
      <c r="D101" s="5" t="s">
        <v>759</v>
      </c>
      <c r="E101" s="5" t="s">
        <v>760</v>
      </c>
      <c r="F101" s="1">
        <v>500000</v>
      </c>
      <c r="G101" s="1"/>
      <c r="H101" s="20" t="s">
        <v>68</v>
      </c>
      <c r="I101" s="17" t="s">
        <v>738</v>
      </c>
      <c r="J101" s="81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:49" s="14" customFormat="1" ht="18.75">
      <c r="A102" s="11">
        <v>90</v>
      </c>
      <c r="B102" s="4"/>
      <c r="C102" s="13">
        <v>42940</v>
      </c>
      <c r="D102" s="5" t="s">
        <v>761</v>
      </c>
      <c r="E102" s="5" t="s">
        <v>159</v>
      </c>
      <c r="F102" s="1">
        <v>500000</v>
      </c>
      <c r="G102" s="1"/>
      <c r="H102" s="20" t="s">
        <v>68</v>
      </c>
      <c r="I102" s="17" t="s">
        <v>738</v>
      </c>
      <c r="J102" s="81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1:49" s="14" customFormat="1" ht="18.75">
      <c r="A103" s="11">
        <v>91</v>
      </c>
      <c r="B103" s="4"/>
      <c r="C103" s="13">
        <v>42940</v>
      </c>
      <c r="D103" s="5" t="s">
        <v>762</v>
      </c>
      <c r="E103" s="5"/>
      <c r="F103" s="1">
        <v>3000000</v>
      </c>
      <c r="G103" s="1"/>
      <c r="H103" s="20" t="s">
        <v>68</v>
      </c>
      <c r="I103" s="17" t="s">
        <v>738</v>
      </c>
      <c r="J103" s="81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</row>
    <row r="104" spans="1:49" s="14" customFormat="1" ht="18.75">
      <c r="A104" s="11">
        <v>92</v>
      </c>
      <c r="B104" s="4"/>
      <c r="C104" s="13">
        <v>42941</v>
      </c>
      <c r="D104" s="142" t="s">
        <v>537</v>
      </c>
      <c r="E104" s="143" t="s">
        <v>538</v>
      </c>
      <c r="F104" s="1">
        <v>114305</v>
      </c>
      <c r="G104" s="1"/>
      <c r="H104" s="20" t="s">
        <v>68</v>
      </c>
      <c r="I104" s="17" t="s">
        <v>738</v>
      </c>
      <c r="J104" s="81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</row>
    <row r="105" spans="1:49" s="14" customFormat="1" ht="18.75">
      <c r="A105" s="11">
        <v>93</v>
      </c>
      <c r="B105" s="4"/>
      <c r="C105" s="13">
        <v>42942</v>
      </c>
      <c r="D105" s="5" t="s">
        <v>756</v>
      </c>
      <c r="E105" s="5"/>
      <c r="F105" s="1">
        <v>500000</v>
      </c>
      <c r="G105" s="1"/>
      <c r="H105" s="5" t="s">
        <v>68</v>
      </c>
      <c r="I105" s="17" t="s">
        <v>738</v>
      </c>
      <c r="J105" s="81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s="14" customFormat="1" ht="18.75">
      <c r="A106" s="11">
        <v>94</v>
      </c>
      <c r="B106" s="4"/>
      <c r="C106" s="13" t="s">
        <v>768</v>
      </c>
      <c r="D106" s="5" t="s">
        <v>511</v>
      </c>
      <c r="E106" s="5"/>
      <c r="F106" s="1">
        <v>300000</v>
      </c>
      <c r="G106" s="1"/>
      <c r="H106" s="5" t="s">
        <v>12</v>
      </c>
      <c r="I106" s="17" t="s">
        <v>767</v>
      </c>
      <c r="J106" s="81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</row>
    <row r="107" spans="1:49" s="14" customFormat="1" ht="18.75">
      <c r="A107" s="11"/>
      <c r="B107" s="4"/>
      <c r="C107" s="13"/>
      <c r="D107" s="5"/>
      <c r="E107" s="5"/>
      <c r="F107" s="1"/>
      <c r="G107" s="1"/>
      <c r="H107" s="5"/>
      <c r="I107" s="17"/>
      <c r="J107" s="81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</row>
    <row r="108" spans="1:49" s="14" customFormat="1" ht="57">
      <c r="A108" s="11"/>
      <c r="B108" s="144">
        <v>1</v>
      </c>
      <c r="C108" s="13">
        <v>42920</v>
      </c>
      <c r="D108" s="166" t="s">
        <v>699</v>
      </c>
      <c r="E108" s="5"/>
      <c r="F108" s="1" t="s">
        <v>424</v>
      </c>
      <c r="G108" s="1">
        <v>2198305</v>
      </c>
      <c r="H108" s="5" t="s">
        <v>12</v>
      </c>
      <c r="I108" s="17" t="s">
        <v>700</v>
      </c>
      <c r="J108" s="81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</row>
    <row r="109" spans="1:49" s="14" customFormat="1" ht="18.75">
      <c r="A109" s="11"/>
      <c r="B109" s="144">
        <v>2</v>
      </c>
      <c r="C109" s="13">
        <v>42920</v>
      </c>
      <c r="D109" s="166" t="s">
        <v>567</v>
      </c>
      <c r="E109" s="19"/>
      <c r="F109" s="1"/>
      <c r="G109" s="1">
        <v>22000</v>
      </c>
      <c r="H109" s="5" t="s">
        <v>18</v>
      </c>
      <c r="I109" s="17"/>
      <c r="J109" s="81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</row>
    <row r="110" spans="1:49" s="14" customFormat="1" ht="57">
      <c r="A110" s="11"/>
      <c r="B110" s="144">
        <v>3</v>
      </c>
      <c r="C110" s="13">
        <v>42920</v>
      </c>
      <c r="D110" s="166" t="s">
        <v>701</v>
      </c>
      <c r="E110" s="5"/>
      <c r="F110" s="1"/>
      <c r="G110" s="1">
        <v>11718082</v>
      </c>
      <c r="H110" s="5" t="s">
        <v>12</v>
      </c>
      <c r="I110" s="17" t="s">
        <v>702</v>
      </c>
      <c r="J110" s="81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</row>
    <row r="111" spans="1:49" s="14" customFormat="1" ht="18.75">
      <c r="A111" s="11"/>
      <c r="B111" s="144">
        <v>4</v>
      </c>
      <c r="C111" s="13">
        <v>42920</v>
      </c>
      <c r="D111" s="166" t="s">
        <v>567</v>
      </c>
      <c r="E111" s="19"/>
      <c r="F111" s="1"/>
      <c r="G111" s="1">
        <v>22000</v>
      </c>
      <c r="H111" s="5" t="s">
        <v>18</v>
      </c>
      <c r="I111" s="17"/>
      <c r="J111" s="81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</row>
    <row r="112" spans="1:49" s="14" customFormat="1" ht="57">
      <c r="A112" s="11"/>
      <c r="B112" s="144">
        <v>5</v>
      </c>
      <c r="C112" s="13">
        <v>42920</v>
      </c>
      <c r="D112" s="166" t="s">
        <v>703</v>
      </c>
      <c r="E112" s="19"/>
      <c r="F112" s="1"/>
      <c r="G112" s="1">
        <v>2767600</v>
      </c>
      <c r="H112" s="5" t="s">
        <v>12</v>
      </c>
      <c r="I112" s="17" t="s">
        <v>463</v>
      </c>
      <c r="J112" s="81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</row>
    <row r="113" spans="1:49" s="14" customFormat="1" ht="18.75">
      <c r="A113" s="11"/>
      <c r="B113" s="144">
        <v>6</v>
      </c>
      <c r="C113" s="13">
        <v>42920</v>
      </c>
      <c r="D113" s="166" t="s">
        <v>567</v>
      </c>
      <c r="E113" s="83"/>
      <c r="F113" s="8"/>
      <c r="G113" s="8">
        <v>22000</v>
      </c>
      <c r="H113" s="6" t="s">
        <v>18</v>
      </c>
      <c r="I113" s="38"/>
      <c r="J113" s="81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</row>
    <row r="114" spans="1:49" s="14" customFormat="1" ht="57">
      <c r="A114" s="11"/>
      <c r="B114" s="144">
        <v>7</v>
      </c>
      <c r="C114" s="13">
        <v>42922</v>
      </c>
      <c r="D114" s="166" t="s">
        <v>742</v>
      </c>
      <c r="E114" s="83"/>
      <c r="F114" s="8"/>
      <c r="G114" s="8">
        <v>11354803</v>
      </c>
      <c r="H114" s="6" t="s">
        <v>12</v>
      </c>
      <c r="I114" s="38" t="s">
        <v>641</v>
      </c>
      <c r="J114" s="81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</row>
    <row r="115" spans="1:49" s="14" customFormat="1" ht="18.75">
      <c r="A115" s="11"/>
      <c r="B115" s="144">
        <v>8</v>
      </c>
      <c r="C115" s="13">
        <v>42922</v>
      </c>
      <c r="D115" s="166" t="s">
        <v>567</v>
      </c>
      <c r="E115" s="83"/>
      <c r="F115" s="8"/>
      <c r="G115" s="8">
        <v>22000</v>
      </c>
      <c r="H115" s="6" t="s">
        <v>18</v>
      </c>
      <c r="I115" s="38"/>
      <c r="J115" s="81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</row>
    <row r="116" spans="1:49" s="14" customFormat="1" ht="57">
      <c r="A116" s="11"/>
      <c r="B116" s="144">
        <v>9</v>
      </c>
      <c r="C116" s="13">
        <v>42927</v>
      </c>
      <c r="D116" s="166" t="s">
        <v>709</v>
      </c>
      <c r="E116" s="83"/>
      <c r="F116" s="8"/>
      <c r="G116" s="8">
        <v>50666032</v>
      </c>
      <c r="H116" s="6" t="s">
        <v>12</v>
      </c>
      <c r="I116" s="38" t="s">
        <v>627</v>
      </c>
      <c r="J116" s="81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</row>
    <row r="117" spans="1:49" s="14" customFormat="1" ht="18.75">
      <c r="A117" s="11"/>
      <c r="B117" s="144">
        <v>10</v>
      </c>
      <c r="C117" s="13">
        <v>42927</v>
      </c>
      <c r="D117" s="166" t="s">
        <v>567</v>
      </c>
      <c r="E117" s="83"/>
      <c r="F117" s="8"/>
      <c r="G117" s="8">
        <v>22000</v>
      </c>
      <c r="H117" s="6" t="s">
        <v>18</v>
      </c>
      <c r="I117" s="38"/>
      <c r="J117" s="81" t="s">
        <v>424</v>
      </c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</row>
    <row r="118" spans="1:49" s="14" customFormat="1" ht="41.25" customHeight="1">
      <c r="A118" s="11"/>
      <c r="B118" s="144">
        <v>11</v>
      </c>
      <c r="C118" s="13">
        <v>42929</v>
      </c>
      <c r="D118" s="166" t="s">
        <v>712</v>
      </c>
      <c r="E118" s="19"/>
      <c r="F118" s="1"/>
      <c r="G118" s="1">
        <v>52404932</v>
      </c>
      <c r="H118" s="5" t="s">
        <v>12</v>
      </c>
      <c r="I118" s="17" t="s">
        <v>713</v>
      </c>
      <c r="J118" s="81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</row>
    <row r="119" spans="1:49" s="14" customFormat="1" ht="18.75">
      <c r="A119" s="11"/>
      <c r="B119" s="144">
        <v>12</v>
      </c>
      <c r="C119" s="13">
        <v>42929</v>
      </c>
      <c r="D119" s="166" t="s">
        <v>567</v>
      </c>
      <c r="E119" s="19"/>
      <c r="F119" s="1"/>
      <c r="G119" s="1">
        <v>22000</v>
      </c>
      <c r="H119" s="5" t="s">
        <v>18</v>
      </c>
      <c r="I119" s="17"/>
      <c r="J119" s="81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</row>
    <row r="120" spans="1:49" s="14" customFormat="1" ht="57">
      <c r="A120" s="11"/>
      <c r="B120" s="144">
        <v>13</v>
      </c>
      <c r="C120" s="13">
        <v>42935</v>
      </c>
      <c r="D120" s="166" t="s">
        <v>744</v>
      </c>
      <c r="E120" s="5"/>
      <c r="F120" s="1"/>
      <c r="G120" s="1">
        <v>57280625</v>
      </c>
      <c r="H120" s="5" t="s">
        <v>12</v>
      </c>
      <c r="I120" s="17" t="s">
        <v>745</v>
      </c>
      <c r="J120" s="81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</row>
    <row r="121" spans="1:49" s="14" customFormat="1" ht="18.75">
      <c r="A121" s="11"/>
      <c r="B121" s="144">
        <v>14</v>
      </c>
      <c r="C121" s="13">
        <v>42935</v>
      </c>
      <c r="D121" s="166" t="s">
        <v>567</v>
      </c>
      <c r="E121" s="5"/>
      <c r="F121" s="1"/>
      <c r="G121" s="1">
        <v>22000</v>
      </c>
      <c r="H121" s="5" t="s">
        <v>18</v>
      </c>
      <c r="I121" s="17"/>
      <c r="J121" s="81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</row>
    <row r="122" spans="1:49" s="14" customFormat="1" ht="45.75" customHeight="1">
      <c r="A122" s="11"/>
      <c r="B122" s="144">
        <v>15</v>
      </c>
      <c r="C122" s="13">
        <v>42935</v>
      </c>
      <c r="D122" s="166" t="s">
        <v>746</v>
      </c>
      <c r="E122" s="5"/>
      <c r="F122" s="1"/>
      <c r="G122" s="1">
        <v>3941960</v>
      </c>
      <c r="H122" s="5" t="s">
        <v>68</v>
      </c>
      <c r="I122" s="17" t="s">
        <v>738</v>
      </c>
      <c r="J122" s="81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</row>
    <row r="123" spans="1:49" s="14" customFormat="1" ht="18.75">
      <c r="A123" s="11"/>
      <c r="B123" s="144">
        <v>16</v>
      </c>
      <c r="C123" s="13">
        <v>42935</v>
      </c>
      <c r="D123" s="166" t="s">
        <v>567</v>
      </c>
      <c r="E123" s="5"/>
      <c r="F123" s="145" t="s">
        <v>424</v>
      </c>
      <c r="G123" s="1">
        <v>22000</v>
      </c>
      <c r="H123" s="5" t="s">
        <v>18</v>
      </c>
      <c r="I123" s="17"/>
      <c r="J123" s="81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</row>
    <row r="124" spans="1:49" s="14" customFormat="1" ht="43.5" customHeight="1">
      <c r="A124" s="11"/>
      <c r="B124" s="144">
        <v>17</v>
      </c>
      <c r="C124" s="13">
        <v>42937</v>
      </c>
      <c r="D124" s="166" t="s">
        <v>755</v>
      </c>
      <c r="E124" s="5"/>
      <c r="F124" s="1"/>
      <c r="G124" s="1">
        <v>13292698</v>
      </c>
      <c r="H124" s="5" t="s">
        <v>12</v>
      </c>
      <c r="I124" s="17" t="s">
        <v>628</v>
      </c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</row>
    <row r="125" spans="1:49" s="14" customFormat="1" ht="18.75">
      <c r="A125" s="11"/>
      <c r="B125" s="144">
        <v>18</v>
      </c>
      <c r="C125" s="13">
        <v>42937</v>
      </c>
      <c r="D125" s="166" t="s">
        <v>567</v>
      </c>
      <c r="E125" s="5"/>
      <c r="F125" s="1"/>
      <c r="G125" s="1">
        <v>22000</v>
      </c>
      <c r="H125" s="5" t="s">
        <v>18</v>
      </c>
      <c r="I125" s="17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</row>
    <row r="126" spans="1:49" s="14" customFormat="1" ht="57">
      <c r="A126" s="11"/>
      <c r="B126" s="144">
        <v>19</v>
      </c>
      <c r="C126" s="13">
        <v>42940</v>
      </c>
      <c r="D126" s="166" t="s">
        <v>765</v>
      </c>
      <c r="E126" s="5"/>
      <c r="F126" s="1"/>
      <c r="G126" s="1">
        <v>48009240</v>
      </c>
      <c r="H126" s="5" t="s">
        <v>12</v>
      </c>
      <c r="I126" s="17" t="s">
        <v>684</v>
      </c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</row>
    <row r="127" spans="1:49" s="14" customFormat="1" ht="18.75">
      <c r="A127" s="11"/>
      <c r="B127" s="144">
        <v>20</v>
      </c>
      <c r="C127" s="13">
        <v>42940</v>
      </c>
      <c r="D127" s="166" t="s">
        <v>567</v>
      </c>
      <c r="E127" s="5"/>
      <c r="F127" s="1"/>
      <c r="G127" s="1">
        <v>22000</v>
      </c>
      <c r="H127" s="5" t="s">
        <v>18</v>
      </c>
      <c r="I127" s="17"/>
      <c r="J127" s="21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</row>
    <row r="128" spans="1:49" s="14" customFormat="1" ht="57">
      <c r="A128" s="11"/>
      <c r="B128" s="144">
        <v>21</v>
      </c>
      <c r="C128" s="13">
        <v>42941</v>
      </c>
      <c r="D128" s="166" t="s">
        <v>763</v>
      </c>
      <c r="E128" s="5"/>
      <c r="F128" s="1"/>
      <c r="G128" s="1">
        <v>46500000</v>
      </c>
      <c r="H128" s="5" t="s">
        <v>68</v>
      </c>
      <c r="I128" s="17" t="s">
        <v>738</v>
      </c>
      <c r="J128" s="82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</row>
    <row r="129" spans="1:49" s="14" customFormat="1" ht="57">
      <c r="A129" s="11"/>
      <c r="B129" s="144">
        <v>22</v>
      </c>
      <c r="C129" s="13">
        <v>42941</v>
      </c>
      <c r="D129" s="166" t="s">
        <v>764</v>
      </c>
      <c r="E129" s="5"/>
      <c r="F129" s="1"/>
      <c r="G129" s="1">
        <v>49373143</v>
      </c>
      <c r="H129" s="5" t="s">
        <v>12</v>
      </c>
      <c r="I129" s="17" t="s">
        <v>598</v>
      </c>
      <c r="J129" s="82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</row>
    <row r="130" spans="1:49" s="14" customFormat="1" ht="18.75">
      <c r="A130" s="11"/>
      <c r="B130" s="144">
        <v>23</v>
      </c>
      <c r="C130" s="13">
        <v>42941</v>
      </c>
      <c r="D130" s="166" t="s">
        <v>567</v>
      </c>
      <c r="E130" s="5"/>
      <c r="F130" s="1"/>
      <c r="G130" s="1">
        <v>22000</v>
      </c>
      <c r="H130" s="5" t="s">
        <v>18</v>
      </c>
      <c r="I130" s="17"/>
      <c r="J130" s="82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</row>
    <row r="131" spans="1:49" s="14" customFormat="1" ht="57">
      <c r="A131" s="11"/>
      <c r="B131" s="144">
        <v>24</v>
      </c>
      <c r="C131" s="13" t="s">
        <v>770</v>
      </c>
      <c r="D131" s="166" t="s">
        <v>766</v>
      </c>
      <c r="E131" s="5"/>
      <c r="F131" s="1"/>
      <c r="G131" s="1">
        <v>42414141</v>
      </c>
      <c r="H131" s="5" t="s">
        <v>12</v>
      </c>
      <c r="I131" s="17" t="s">
        <v>767</v>
      </c>
      <c r="J131" s="82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</row>
    <row r="132" spans="1:49" s="14" customFormat="1" ht="18.75">
      <c r="A132" s="11"/>
      <c r="B132" s="144">
        <v>25</v>
      </c>
      <c r="C132" s="13" t="s">
        <v>770</v>
      </c>
      <c r="D132" s="166" t="s">
        <v>567</v>
      </c>
      <c r="E132" s="5"/>
      <c r="F132" s="1"/>
      <c r="G132" s="1">
        <v>22000</v>
      </c>
      <c r="H132" s="5" t="s">
        <v>18</v>
      </c>
      <c r="I132" s="17"/>
      <c r="J132" s="82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</row>
    <row r="133" spans="1:49" s="14" customFormat="1" ht="57">
      <c r="A133" s="11"/>
      <c r="B133" s="144">
        <v>26</v>
      </c>
      <c r="C133" s="13" t="s">
        <v>769</v>
      </c>
      <c r="D133" s="166" t="s">
        <v>771</v>
      </c>
      <c r="E133" s="5"/>
      <c r="F133" s="1"/>
      <c r="G133" s="1">
        <v>6000000</v>
      </c>
      <c r="H133" s="5" t="s">
        <v>12</v>
      </c>
      <c r="I133" s="17" t="s">
        <v>772</v>
      </c>
      <c r="J133" s="82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</row>
    <row r="134" spans="1:49" s="14" customFormat="1" ht="57">
      <c r="A134" s="11"/>
      <c r="B134" s="144">
        <v>27</v>
      </c>
      <c r="C134" s="13" t="s">
        <v>773</v>
      </c>
      <c r="D134" s="166" t="s">
        <v>774</v>
      </c>
      <c r="E134" s="5"/>
      <c r="F134" s="1"/>
      <c r="G134" s="1">
        <v>38373161</v>
      </c>
      <c r="H134" s="5" t="s">
        <v>12</v>
      </c>
      <c r="I134" s="17" t="s">
        <v>775</v>
      </c>
      <c r="J134" s="82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</row>
    <row r="135" spans="1:49" s="14" customFormat="1" ht="18.75">
      <c r="A135" s="11"/>
      <c r="B135" s="144">
        <v>28</v>
      </c>
      <c r="C135" s="13" t="s">
        <v>773</v>
      </c>
      <c r="D135" s="5" t="s">
        <v>567</v>
      </c>
      <c r="E135" s="5"/>
      <c r="F135" s="1"/>
      <c r="G135" s="1">
        <v>22000</v>
      </c>
      <c r="H135" s="5" t="s">
        <v>18</v>
      </c>
      <c r="I135" s="17"/>
      <c r="J135" s="82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</row>
    <row r="148" ht="18.75">
      <c r="E148" s="150"/>
    </row>
    <row r="150" ht="18.75">
      <c r="E150" s="151"/>
    </row>
  </sheetData>
  <sheetProtection/>
  <mergeCells count="15">
    <mergeCell ref="F2:G2"/>
    <mergeCell ref="H2:H4"/>
    <mergeCell ref="I2:I4"/>
    <mergeCell ref="F3:G3"/>
    <mergeCell ref="I11:I12"/>
    <mergeCell ref="J1:J5"/>
    <mergeCell ref="J6:J10"/>
    <mergeCell ref="E1:I1"/>
    <mergeCell ref="E2:E5"/>
    <mergeCell ref="A11:B11"/>
    <mergeCell ref="C11:C12"/>
    <mergeCell ref="D11:D12"/>
    <mergeCell ref="E11:E12"/>
    <mergeCell ref="F11:F12"/>
    <mergeCell ref="G11:G12"/>
  </mergeCells>
  <dataValidations count="5">
    <dataValidation type="list" allowBlank="1" showInputMessage="1" sqref="I13:I18 I99:I135 I22:I97">
      <formula1>"Tiền Mặt, Chuyển Khoản"</formula1>
    </dataValidation>
    <dataValidation type="list" allowBlank="1" showInputMessage="1" sqref="H13:H22 H105:H135 H24:H97">
      <formula1>$E$6:$E$10</formula1>
    </dataValidation>
    <dataValidation type="list" allowBlank="1" showInputMessage="1" sqref="I19:I21">
      <formula1>"Trực Tiếp, Chuyển Khoản"</formula1>
    </dataValidation>
    <dataValidation allowBlank="1" showInputMessage="1" sqref="K12"/>
    <dataValidation type="list" showInputMessage="1" showErrorMessage="1" sqref="J11">
      <formula1>$I$13:$I$135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298"/>
  <sheetViews>
    <sheetView zoomScale="70" zoomScaleNormal="70" zoomScalePageLayoutView="0" workbookViewId="0" topLeftCell="F1">
      <selection activeCell="J6" sqref="J6:J10"/>
    </sheetView>
  </sheetViews>
  <sheetFormatPr defaultColWidth="9.140625" defaultRowHeight="12.75" outlineLevelRow="1" outlineLevelCol="1"/>
  <cols>
    <col min="1" max="1" width="6.28125" style="82" bestFit="1" customWidth="1"/>
    <col min="2" max="2" width="5.8515625" style="82" bestFit="1" customWidth="1"/>
    <col min="3" max="3" width="15.00390625" style="156" bestFit="1" customWidth="1"/>
    <col min="4" max="4" width="39.8515625" style="86" customWidth="1"/>
    <col min="5" max="5" width="57.28125" style="87" bestFit="1" customWidth="1"/>
    <col min="6" max="6" width="28.140625" style="88" bestFit="1" customWidth="1" outlineLevel="1"/>
    <col min="7" max="7" width="28.00390625" style="88" bestFit="1" customWidth="1" outlineLevel="1"/>
    <col min="8" max="8" width="32.140625" style="89" customWidth="1" outlineLevel="1"/>
    <col min="9" max="9" width="35.8515625" style="89" customWidth="1" outlineLevel="1"/>
    <col min="10" max="10" width="102.57421875" style="82" bestFit="1" customWidth="1"/>
    <col min="11" max="11" width="50.57421875" style="82" customWidth="1"/>
    <col min="12" max="16384" width="9.140625" style="82" customWidth="1"/>
  </cols>
  <sheetData>
    <row r="1" spans="3:10" s="74" customFormat="1" ht="30.75" customHeight="1">
      <c r="C1" s="153"/>
      <c r="D1" s="76"/>
      <c r="E1" s="216" t="s">
        <v>1</v>
      </c>
      <c r="F1" s="217"/>
      <c r="G1" s="217"/>
      <c r="H1" s="217"/>
      <c r="I1" s="218"/>
      <c r="J1" s="215" t="s">
        <v>76</v>
      </c>
    </row>
    <row r="2" spans="3:10" s="74" customFormat="1" ht="40.5" customHeight="1">
      <c r="C2" s="154"/>
      <c r="D2" s="78"/>
      <c r="E2" s="204" t="s">
        <v>16</v>
      </c>
      <c r="F2" s="207" t="s">
        <v>19</v>
      </c>
      <c r="G2" s="208"/>
      <c r="H2" s="209" t="s">
        <v>17</v>
      </c>
      <c r="I2" s="202" t="s">
        <v>8</v>
      </c>
      <c r="J2" s="215"/>
    </row>
    <row r="3" spans="3:10" s="74" customFormat="1" ht="18.75">
      <c r="C3" s="154"/>
      <c r="D3" s="78"/>
      <c r="E3" s="205"/>
      <c r="F3" s="213">
        <f>F5+G5</f>
        <v>853985761</v>
      </c>
      <c r="G3" s="214"/>
      <c r="H3" s="210"/>
      <c r="I3" s="212"/>
      <c r="J3" s="215"/>
    </row>
    <row r="4" spans="3:10" s="74" customFormat="1" ht="42" customHeight="1">
      <c r="C4" s="154"/>
      <c r="D4" s="79"/>
      <c r="E4" s="205"/>
      <c r="F4" s="66" t="s">
        <v>28</v>
      </c>
      <c r="G4" s="66" t="s">
        <v>25</v>
      </c>
      <c r="H4" s="211"/>
      <c r="I4" s="203"/>
      <c r="J4" s="215"/>
    </row>
    <row r="5" spans="3:10" s="74" customFormat="1" ht="21.75" customHeight="1">
      <c r="C5" s="154"/>
      <c r="D5" s="79"/>
      <c r="E5" s="206"/>
      <c r="F5" s="63">
        <f>SUM(F6:F10)</f>
        <v>216335829</v>
      </c>
      <c r="G5" s="63">
        <f>SUM(G6:G10)</f>
        <v>637649932</v>
      </c>
      <c r="H5" s="65">
        <f>SUM(H6:H10)</f>
        <v>176065837</v>
      </c>
      <c r="I5" s="64">
        <f>SUM(I6:I10)</f>
        <v>677919924</v>
      </c>
      <c r="J5" s="215"/>
    </row>
    <row r="6" spans="3:10" s="74" customFormat="1" ht="19.5" customHeight="1" outlineLevel="1">
      <c r="C6" s="155"/>
      <c r="D6" s="79"/>
      <c r="E6" s="10" t="s">
        <v>12</v>
      </c>
      <c r="F6" s="9">
        <f>SUMIF(H$13:H$583,E6,F$13:F$583)</f>
        <v>209920000</v>
      </c>
      <c r="G6" s="9">
        <f>'7-2017'!I6</f>
        <v>403222558</v>
      </c>
      <c r="H6" s="9">
        <f>SUMIF(H$13:H$583,E6,G$13:G$583)</f>
        <v>175999837</v>
      </c>
      <c r="I6" s="9">
        <f>(F6+G6)-H6</f>
        <v>437142721</v>
      </c>
      <c r="J6" s="197" t="s">
        <v>1359</v>
      </c>
    </row>
    <row r="7" spans="3:10" s="74" customFormat="1" ht="19.5" customHeight="1" outlineLevel="1">
      <c r="C7" s="155"/>
      <c r="D7" s="79"/>
      <c r="E7" s="10" t="s">
        <v>9</v>
      </c>
      <c r="F7" s="9">
        <f>SUMIF(H$13:H$583,E7,F$13:F$583)</f>
        <v>0</v>
      </c>
      <c r="G7" s="9">
        <f>'7-2017'!I7</f>
        <v>2500000</v>
      </c>
      <c r="H7" s="9">
        <f>SUMIF(H$13:H$583,E7,G$13:G$583)</f>
        <v>0</v>
      </c>
      <c r="I7" s="9">
        <f>(F7+G7)-H7</f>
        <v>2500000</v>
      </c>
      <c r="J7" s="198"/>
    </row>
    <row r="8" spans="3:10" s="74" customFormat="1" ht="18.75" outlineLevel="1">
      <c r="C8" s="155"/>
      <c r="D8" s="79"/>
      <c r="E8" s="10" t="s">
        <v>68</v>
      </c>
      <c r="F8" s="9">
        <f>SUMIF(H$13:H$583,E8,F$13:F$583)</f>
        <v>6350000</v>
      </c>
      <c r="G8" s="9">
        <f>'7-2017'!I8</f>
        <v>43074970</v>
      </c>
      <c r="H8" s="9">
        <f>SUMIF(H$13:H$583,E8,G$13:G$583)</f>
        <v>0</v>
      </c>
      <c r="I8" s="9">
        <f>(F8+G8)-H8</f>
        <v>49424970</v>
      </c>
      <c r="J8" s="198"/>
    </row>
    <row r="9" spans="3:10" s="74" customFormat="1" ht="38.25" outlineLevel="1">
      <c r="C9" s="155"/>
      <c r="D9" s="79"/>
      <c r="E9" s="10" t="s">
        <v>10</v>
      </c>
      <c r="F9" s="9">
        <f>SUMIF(H$13:H$583,E9,F$13:F$583)</f>
        <v>0</v>
      </c>
      <c r="G9" s="9">
        <f>'7-2017'!I9</f>
        <v>181450000</v>
      </c>
      <c r="H9" s="9">
        <f>SUMIF(H$13:H$583,E9,G$13:G$583)</f>
        <v>0</v>
      </c>
      <c r="I9" s="9">
        <f>(F9+G9)-H9</f>
        <v>181450000</v>
      </c>
      <c r="J9" s="198"/>
    </row>
    <row r="10" spans="3:10" s="74" customFormat="1" ht="18.75" outlineLevel="1">
      <c r="C10" s="155"/>
      <c r="D10" s="79"/>
      <c r="E10" s="10" t="s">
        <v>18</v>
      </c>
      <c r="F10" s="9">
        <f>SUMIF(H$13:H$583,E10,F$13:F$583)</f>
        <v>65829</v>
      </c>
      <c r="G10" s="9">
        <f>'7-2017'!I10</f>
        <v>7402404</v>
      </c>
      <c r="H10" s="9">
        <f>SUMIF(H$13:H$583,E10,G$13:G$583)</f>
        <v>66000</v>
      </c>
      <c r="I10" s="9">
        <f>(F10+G10)-H10</f>
        <v>7402233</v>
      </c>
      <c r="J10" s="198"/>
    </row>
    <row r="11" spans="1:11" s="74" customFormat="1" ht="19.5" customHeight="1">
      <c r="A11" s="200" t="s">
        <v>5</v>
      </c>
      <c r="B11" s="200"/>
      <c r="C11" s="220" t="s">
        <v>0</v>
      </c>
      <c r="D11" s="199" t="s">
        <v>11</v>
      </c>
      <c r="E11" s="201" t="s">
        <v>2</v>
      </c>
      <c r="F11" s="201" t="s">
        <v>3</v>
      </c>
      <c r="G11" s="202" t="s">
        <v>13</v>
      </c>
      <c r="H11" s="72" t="s">
        <v>7</v>
      </c>
      <c r="I11" s="199" t="s">
        <v>6</v>
      </c>
      <c r="J11" s="81"/>
      <c r="K11" s="2"/>
    </row>
    <row r="12" spans="1:11" s="74" customFormat="1" ht="18.75">
      <c r="A12" s="62" t="s">
        <v>3</v>
      </c>
      <c r="B12" s="62" t="s">
        <v>4</v>
      </c>
      <c r="C12" s="220"/>
      <c r="D12" s="199"/>
      <c r="E12" s="201"/>
      <c r="F12" s="201"/>
      <c r="G12" s="203"/>
      <c r="H12" s="73"/>
      <c r="I12" s="199"/>
      <c r="J12" s="81"/>
      <c r="K12" s="3"/>
    </row>
    <row r="13" spans="1:49" s="14" customFormat="1" ht="18.75">
      <c r="A13" s="175">
        <v>1</v>
      </c>
      <c r="B13" s="176"/>
      <c r="C13" s="181">
        <v>42753</v>
      </c>
      <c r="D13" s="178" t="s">
        <v>214</v>
      </c>
      <c r="E13" s="178"/>
      <c r="F13" s="180">
        <v>100000</v>
      </c>
      <c r="G13" s="1"/>
      <c r="H13" s="5" t="s">
        <v>68</v>
      </c>
      <c r="I13" s="12"/>
      <c r="J13" s="8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4" customFormat="1" ht="18.75">
      <c r="A14" s="175">
        <v>2</v>
      </c>
      <c r="B14" s="176"/>
      <c r="C14" s="181">
        <v>42755</v>
      </c>
      <c r="D14" s="178" t="s">
        <v>220</v>
      </c>
      <c r="E14" s="178" t="s">
        <v>221</v>
      </c>
      <c r="F14" s="180">
        <v>100000</v>
      </c>
      <c r="G14" s="1"/>
      <c r="H14" s="5" t="s">
        <v>68</v>
      </c>
      <c r="I14" s="12"/>
      <c r="J14" s="8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4" customFormat="1" ht="18.75">
      <c r="A15" s="175">
        <v>3</v>
      </c>
      <c r="B15" s="176"/>
      <c r="C15" s="181">
        <v>42772</v>
      </c>
      <c r="D15" s="178" t="s">
        <v>69</v>
      </c>
      <c r="E15" s="178" t="s">
        <v>115</v>
      </c>
      <c r="F15" s="180">
        <v>100000</v>
      </c>
      <c r="G15" s="1"/>
      <c r="H15" s="6" t="s">
        <v>12</v>
      </c>
      <c r="I15" s="12"/>
      <c r="J15" s="8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4" customFormat="1" ht="18.75">
      <c r="A16" s="175">
        <v>4</v>
      </c>
      <c r="B16" s="176"/>
      <c r="C16" s="181">
        <v>42772</v>
      </c>
      <c r="D16" s="178" t="s">
        <v>44</v>
      </c>
      <c r="E16" s="178" t="s">
        <v>115</v>
      </c>
      <c r="F16" s="180">
        <v>100000</v>
      </c>
      <c r="G16" s="1"/>
      <c r="H16" s="6" t="s">
        <v>12</v>
      </c>
      <c r="I16" s="12"/>
      <c r="J16" s="8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4" customFormat="1" ht="18.75">
      <c r="A17" s="175">
        <v>5</v>
      </c>
      <c r="B17" s="176"/>
      <c r="C17" s="181">
        <v>42772</v>
      </c>
      <c r="D17" s="178" t="s">
        <v>45</v>
      </c>
      <c r="E17" s="178" t="s">
        <v>115</v>
      </c>
      <c r="F17" s="180">
        <v>100000</v>
      </c>
      <c r="G17" s="1"/>
      <c r="H17" s="6" t="s">
        <v>12</v>
      </c>
      <c r="I17" s="12"/>
      <c r="J17" s="8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4" customFormat="1" ht="18.75">
      <c r="A18" s="175">
        <v>6</v>
      </c>
      <c r="B18" s="176"/>
      <c r="C18" s="181">
        <v>42783</v>
      </c>
      <c r="D18" s="178" t="s">
        <v>235</v>
      </c>
      <c r="E18" s="178" t="s">
        <v>236</v>
      </c>
      <c r="F18" s="180">
        <v>50000</v>
      </c>
      <c r="G18" s="1"/>
      <c r="H18" s="5" t="s">
        <v>68</v>
      </c>
      <c r="I18" s="12"/>
      <c r="J18" s="8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4" customFormat="1" ht="18.75">
      <c r="A19" s="175">
        <v>7</v>
      </c>
      <c r="B19" s="176"/>
      <c r="C19" s="181">
        <v>42783</v>
      </c>
      <c r="D19" s="178" t="s">
        <v>237</v>
      </c>
      <c r="E19" s="178" t="s">
        <v>238</v>
      </c>
      <c r="F19" s="180">
        <v>200000</v>
      </c>
      <c r="G19" s="1"/>
      <c r="H19" s="5" t="s">
        <v>12</v>
      </c>
      <c r="I19" s="7"/>
      <c r="J19" s="8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4" customFormat="1" ht="18.75">
      <c r="A20" s="175">
        <v>8</v>
      </c>
      <c r="B20" s="176"/>
      <c r="C20" s="181">
        <v>42783</v>
      </c>
      <c r="D20" s="178" t="s">
        <v>239</v>
      </c>
      <c r="E20" s="178" t="s">
        <v>238</v>
      </c>
      <c r="F20" s="180">
        <v>100000</v>
      </c>
      <c r="G20" s="1"/>
      <c r="H20" s="5" t="s">
        <v>12</v>
      </c>
      <c r="I20" s="7"/>
      <c r="J20" s="8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4" customFormat="1" ht="18.75">
      <c r="A21" s="175">
        <v>9</v>
      </c>
      <c r="B21" s="176"/>
      <c r="C21" s="181">
        <v>42797</v>
      </c>
      <c r="D21" s="178" t="s">
        <v>243</v>
      </c>
      <c r="E21" s="178" t="s">
        <v>244</v>
      </c>
      <c r="F21" s="180">
        <v>100000</v>
      </c>
      <c r="G21" s="1"/>
      <c r="H21" s="5" t="s">
        <v>68</v>
      </c>
      <c r="I21" s="7"/>
      <c r="J21" s="81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4" customFormat="1" ht="38.25">
      <c r="A22" s="175">
        <v>10</v>
      </c>
      <c r="B22" s="176"/>
      <c r="C22" s="181">
        <v>42811</v>
      </c>
      <c r="D22" s="183" t="s">
        <v>350</v>
      </c>
      <c r="E22" s="184" t="s">
        <v>351</v>
      </c>
      <c r="F22" s="180">
        <v>300000</v>
      </c>
      <c r="H22" s="14" t="s">
        <v>68</v>
      </c>
      <c r="I22" s="17"/>
      <c r="J22" s="81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4" customFormat="1" ht="18.75">
      <c r="A23" s="175">
        <v>11</v>
      </c>
      <c r="B23" s="176"/>
      <c r="C23" s="181">
        <v>42816</v>
      </c>
      <c r="D23" s="183" t="s">
        <v>388</v>
      </c>
      <c r="E23" s="184" t="s">
        <v>389</v>
      </c>
      <c r="F23" s="180">
        <v>100000</v>
      </c>
      <c r="H23" s="5" t="s">
        <v>68</v>
      </c>
      <c r="I23" s="17"/>
      <c r="J23" s="81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4" customFormat="1" ht="38.25">
      <c r="A24" s="175">
        <v>12</v>
      </c>
      <c r="B24" s="176"/>
      <c r="C24" s="181">
        <v>42906</v>
      </c>
      <c r="D24" s="187" t="s">
        <v>571</v>
      </c>
      <c r="E24" s="178" t="s">
        <v>572</v>
      </c>
      <c r="F24" s="180">
        <v>1000000</v>
      </c>
      <c r="G24" s="1"/>
      <c r="H24" s="5" t="s">
        <v>68</v>
      </c>
      <c r="I24" s="17"/>
      <c r="J24" s="81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14" customFormat="1" ht="18.75">
      <c r="A25" s="175">
        <v>13</v>
      </c>
      <c r="B25" s="176"/>
      <c r="C25" s="181">
        <v>42921</v>
      </c>
      <c r="D25" s="178" t="s">
        <v>14</v>
      </c>
      <c r="E25" s="179" t="s">
        <v>696</v>
      </c>
      <c r="F25" s="180">
        <v>1000000</v>
      </c>
      <c r="G25" s="1"/>
      <c r="H25" s="5" t="s">
        <v>12</v>
      </c>
      <c r="I25" s="17" t="s">
        <v>424</v>
      </c>
      <c r="J25" s="81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s="14" customFormat="1" ht="18.75">
      <c r="A26" s="175">
        <v>13</v>
      </c>
      <c r="B26" s="176"/>
      <c r="C26" s="181">
        <v>42921</v>
      </c>
      <c r="D26" s="178" t="s">
        <v>14</v>
      </c>
      <c r="E26" s="179" t="s">
        <v>696</v>
      </c>
      <c r="F26" s="180">
        <v>1000000</v>
      </c>
      <c r="G26" s="1"/>
      <c r="H26" s="5" t="s">
        <v>12</v>
      </c>
      <c r="I26" s="17" t="s">
        <v>833</v>
      </c>
      <c r="J26" s="8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s="14" customFormat="1" ht="38.25">
      <c r="A27" s="175">
        <v>14</v>
      </c>
      <c r="B27" s="176"/>
      <c r="C27" s="181" t="s">
        <v>773</v>
      </c>
      <c r="D27" s="183" t="s">
        <v>74</v>
      </c>
      <c r="E27" s="184" t="s">
        <v>38</v>
      </c>
      <c r="F27" s="180">
        <v>500000</v>
      </c>
      <c r="G27" s="1"/>
      <c r="H27" s="5" t="s">
        <v>68</v>
      </c>
      <c r="I27" s="17"/>
      <c r="J27" s="81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s="14" customFormat="1" ht="18.75">
      <c r="A28" s="11">
        <v>15</v>
      </c>
      <c r="B28" s="4"/>
      <c r="C28" s="13">
        <v>42957</v>
      </c>
      <c r="D28" s="14" t="s">
        <v>797</v>
      </c>
      <c r="E28" s="109" t="s">
        <v>432</v>
      </c>
      <c r="F28" s="1">
        <v>500000</v>
      </c>
      <c r="G28" s="1"/>
      <c r="H28" s="5" t="s">
        <v>12</v>
      </c>
      <c r="I28" s="17" t="s">
        <v>776</v>
      </c>
      <c r="J28" s="81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:49" s="14" customFormat="1" ht="18.75">
      <c r="A29" s="11">
        <v>16</v>
      </c>
      <c r="B29" s="4"/>
      <c r="C29" s="13">
        <v>42957</v>
      </c>
      <c r="D29" s="5" t="s">
        <v>40</v>
      </c>
      <c r="E29" s="5" t="s">
        <v>41</v>
      </c>
      <c r="F29" s="1">
        <v>1000000</v>
      </c>
      <c r="G29" s="1"/>
      <c r="H29" s="5" t="s">
        <v>12</v>
      </c>
      <c r="I29" s="17" t="s">
        <v>776</v>
      </c>
      <c r="J29" s="8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s="14" customFormat="1" ht="18.75">
      <c r="A30" s="11">
        <v>17</v>
      </c>
      <c r="B30" s="4"/>
      <c r="C30" s="13">
        <v>42957</v>
      </c>
      <c r="D30" s="14" t="s">
        <v>42</v>
      </c>
      <c r="E30" s="109"/>
      <c r="F30" s="1">
        <v>500000</v>
      </c>
      <c r="G30" s="1"/>
      <c r="H30" s="5" t="s">
        <v>12</v>
      </c>
      <c r="I30" s="17" t="s">
        <v>776</v>
      </c>
      <c r="J30" s="8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s="14" customFormat="1" ht="38.25">
      <c r="A31" s="11">
        <v>18</v>
      </c>
      <c r="B31" s="4"/>
      <c r="C31" s="13">
        <v>42957</v>
      </c>
      <c r="D31" s="14" t="s">
        <v>520</v>
      </c>
      <c r="E31" s="109" t="s">
        <v>798</v>
      </c>
      <c r="F31" s="1">
        <v>500000</v>
      </c>
      <c r="G31" s="1"/>
      <c r="H31" s="5" t="s">
        <v>12</v>
      </c>
      <c r="I31" s="17" t="s">
        <v>776</v>
      </c>
      <c r="J31" s="8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s="14" customFormat="1" ht="18.75">
      <c r="A32" s="11">
        <v>19</v>
      </c>
      <c r="B32" s="4"/>
      <c r="C32" s="13">
        <v>42957</v>
      </c>
      <c r="D32" s="14" t="s">
        <v>799</v>
      </c>
      <c r="E32" s="109" t="s">
        <v>650</v>
      </c>
      <c r="F32" s="1">
        <v>200000</v>
      </c>
      <c r="G32" s="1"/>
      <c r="H32" s="5" t="s">
        <v>12</v>
      </c>
      <c r="I32" s="17" t="s">
        <v>776</v>
      </c>
      <c r="J32" s="8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s="14" customFormat="1" ht="18.75">
      <c r="A33" s="11">
        <v>20</v>
      </c>
      <c r="B33" s="4"/>
      <c r="C33" s="13">
        <v>42958</v>
      </c>
      <c r="D33" s="5" t="s">
        <v>788</v>
      </c>
      <c r="E33" s="5" t="s">
        <v>789</v>
      </c>
      <c r="F33" s="1">
        <v>200000</v>
      </c>
      <c r="G33" s="1"/>
      <c r="H33" s="5" t="s">
        <v>12</v>
      </c>
      <c r="I33" s="17" t="s">
        <v>776</v>
      </c>
      <c r="J33" s="8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1:49" s="14" customFormat="1" ht="18.75">
      <c r="A34" s="11">
        <v>21</v>
      </c>
      <c r="B34" s="4"/>
      <c r="C34" s="13">
        <v>42958</v>
      </c>
      <c r="D34" s="5" t="s">
        <v>777</v>
      </c>
      <c r="E34" s="19" t="s">
        <v>778</v>
      </c>
      <c r="F34" s="1">
        <v>500000</v>
      </c>
      <c r="G34" s="1"/>
      <c r="H34" s="5" t="s">
        <v>12</v>
      </c>
      <c r="I34" s="17" t="s">
        <v>776</v>
      </c>
      <c r="J34" s="8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1:49" s="14" customFormat="1" ht="18.75">
      <c r="A35" s="11">
        <v>22</v>
      </c>
      <c r="B35" s="4"/>
      <c r="C35" s="13">
        <v>42958</v>
      </c>
      <c r="D35" s="5" t="s">
        <v>263</v>
      </c>
      <c r="E35" s="19"/>
      <c r="F35" s="1">
        <v>200000</v>
      </c>
      <c r="G35" s="1"/>
      <c r="H35" s="5" t="s">
        <v>12</v>
      </c>
      <c r="I35" s="17" t="s">
        <v>776</v>
      </c>
      <c r="J35" s="81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s="14" customFormat="1" ht="18.75">
      <c r="A36" s="11">
        <v>23</v>
      </c>
      <c r="B36" s="4"/>
      <c r="C36" s="13">
        <v>42958</v>
      </c>
      <c r="D36" s="5" t="s">
        <v>779</v>
      </c>
      <c r="E36" s="5"/>
      <c r="F36" s="1">
        <v>500000</v>
      </c>
      <c r="G36" s="1"/>
      <c r="H36" s="5" t="s">
        <v>12</v>
      </c>
      <c r="I36" s="17" t="s">
        <v>776</v>
      </c>
      <c r="J36" s="81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s="14" customFormat="1" ht="18.75">
      <c r="A37" s="11">
        <v>24</v>
      </c>
      <c r="B37" s="4"/>
      <c r="C37" s="13">
        <v>42958</v>
      </c>
      <c r="D37" s="5" t="s">
        <v>790</v>
      </c>
      <c r="E37" s="5"/>
      <c r="F37" s="1">
        <v>500000</v>
      </c>
      <c r="G37" s="1"/>
      <c r="H37" s="5" t="s">
        <v>12</v>
      </c>
      <c r="I37" s="17" t="s">
        <v>776</v>
      </c>
      <c r="J37" s="81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s="14" customFormat="1" ht="18.75">
      <c r="A38" s="11">
        <v>25</v>
      </c>
      <c r="B38" s="4"/>
      <c r="C38" s="13">
        <v>42958</v>
      </c>
      <c r="D38" s="5" t="s">
        <v>780</v>
      </c>
      <c r="E38" s="5" t="s">
        <v>791</v>
      </c>
      <c r="F38" s="1">
        <v>300000</v>
      </c>
      <c r="G38" s="1"/>
      <c r="H38" s="5" t="s">
        <v>12</v>
      </c>
      <c r="I38" s="17" t="s">
        <v>776</v>
      </c>
      <c r="J38" s="81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s="14" customFormat="1" ht="18.75">
      <c r="A39" s="11">
        <v>26</v>
      </c>
      <c r="B39" s="4"/>
      <c r="C39" s="13">
        <v>42958</v>
      </c>
      <c r="D39" s="5" t="s">
        <v>781</v>
      </c>
      <c r="E39" s="19" t="s">
        <v>782</v>
      </c>
      <c r="F39" s="1">
        <v>1000000</v>
      </c>
      <c r="G39" s="1"/>
      <c r="H39" s="5" t="s">
        <v>12</v>
      </c>
      <c r="I39" s="17" t="s">
        <v>776</v>
      </c>
      <c r="J39" s="81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s="14" customFormat="1" ht="18.75">
      <c r="A40" s="11">
        <v>27</v>
      </c>
      <c r="B40" s="4"/>
      <c r="C40" s="13">
        <v>42958</v>
      </c>
      <c r="D40" s="5" t="s">
        <v>783</v>
      </c>
      <c r="E40" s="5" t="s">
        <v>792</v>
      </c>
      <c r="F40" s="1">
        <v>500000</v>
      </c>
      <c r="G40" s="1"/>
      <c r="H40" s="5" t="s">
        <v>12</v>
      </c>
      <c r="I40" s="17" t="s">
        <v>776</v>
      </c>
      <c r="J40" s="81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s="14" customFormat="1" ht="38.25">
      <c r="A41" s="11">
        <v>28</v>
      </c>
      <c r="B41" s="4"/>
      <c r="C41" s="13">
        <v>42958</v>
      </c>
      <c r="D41" s="5" t="s">
        <v>689</v>
      </c>
      <c r="E41" s="5" t="s">
        <v>486</v>
      </c>
      <c r="F41" s="1">
        <v>300000</v>
      </c>
      <c r="G41" s="1"/>
      <c r="H41" s="5" t="s">
        <v>12</v>
      </c>
      <c r="I41" s="17" t="s">
        <v>776</v>
      </c>
      <c r="J41" s="84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s="14" customFormat="1" ht="18.75">
      <c r="A42" s="11">
        <v>29</v>
      </c>
      <c r="B42" s="4"/>
      <c r="C42" s="13">
        <v>42958</v>
      </c>
      <c r="D42" s="6" t="s">
        <v>784</v>
      </c>
      <c r="E42" s="83"/>
      <c r="F42" s="8">
        <v>300000</v>
      </c>
      <c r="G42" s="8"/>
      <c r="H42" s="5" t="s">
        <v>12</v>
      </c>
      <c r="I42" s="17" t="s">
        <v>776</v>
      </c>
      <c r="J42" s="84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s="14" customFormat="1" ht="38.25">
      <c r="A43" s="11">
        <v>30</v>
      </c>
      <c r="B43" s="4"/>
      <c r="C43" s="13">
        <v>42958</v>
      </c>
      <c r="D43" s="6" t="s">
        <v>155</v>
      </c>
      <c r="E43" s="83" t="s">
        <v>793</v>
      </c>
      <c r="F43" s="8">
        <v>200000</v>
      </c>
      <c r="G43" s="8"/>
      <c r="H43" s="5" t="s">
        <v>12</v>
      </c>
      <c r="I43" s="17" t="s">
        <v>776</v>
      </c>
      <c r="J43" s="84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s="14" customFormat="1" ht="18.75">
      <c r="A44" s="11">
        <v>31</v>
      </c>
      <c r="B44" s="4"/>
      <c r="C44" s="13">
        <v>42958</v>
      </c>
      <c r="D44" s="6" t="s">
        <v>794</v>
      </c>
      <c r="E44" s="83"/>
      <c r="F44" s="8">
        <v>500000</v>
      </c>
      <c r="G44" s="8"/>
      <c r="H44" s="5" t="s">
        <v>12</v>
      </c>
      <c r="I44" s="17" t="s">
        <v>776</v>
      </c>
      <c r="J44" s="84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s="14" customFormat="1" ht="18.75">
      <c r="A45" s="11">
        <v>32</v>
      </c>
      <c r="B45" s="4"/>
      <c r="C45" s="13">
        <v>42958</v>
      </c>
      <c r="D45" s="5" t="s">
        <v>785</v>
      </c>
      <c r="E45" s="19"/>
      <c r="F45" s="1">
        <v>200000</v>
      </c>
      <c r="G45" s="1"/>
      <c r="H45" s="5" t="s">
        <v>12</v>
      </c>
      <c r="I45" s="17" t="s">
        <v>776</v>
      </c>
      <c r="J45" s="84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s="14" customFormat="1" ht="18.75">
      <c r="A46" s="11">
        <v>33</v>
      </c>
      <c r="B46" s="4"/>
      <c r="C46" s="13">
        <v>42958</v>
      </c>
      <c r="D46" s="5" t="s">
        <v>293</v>
      </c>
      <c r="E46" s="19" t="s">
        <v>795</v>
      </c>
      <c r="F46" s="1">
        <v>500000</v>
      </c>
      <c r="G46" s="1"/>
      <c r="H46" s="5" t="s">
        <v>12</v>
      </c>
      <c r="I46" s="17" t="s">
        <v>776</v>
      </c>
      <c r="J46" s="84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s="14" customFormat="1" ht="18.75">
      <c r="A47" s="11">
        <v>34</v>
      </c>
      <c r="B47" s="4"/>
      <c r="C47" s="13">
        <v>42958</v>
      </c>
      <c r="D47" s="5" t="s">
        <v>518</v>
      </c>
      <c r="E47" s="5" t="s">
        <v>796</v>
      </c>
      <c r="F47" s="1">
        <v>300000</v>
      </c>
      <c r="G47" s="1"/>
      <c r="H47" s="5" t="s">
        <v>12</v>
      </c>
      <c r="I47" s="17" t="s">
        <v>776</v>
      </c>
      <c r="J47" s="81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s="14" customFormat="1" ht="38.25">
      <c r="A48" s="11">
        <v>35</v>
      </c>
      <c r="B48" s="4"/>
      <c r="C48" s="13">
        <v>42958</v>
      </c>
      <c r="D48" s="5" t="s">
        <v>240</v>
      </c>
      <c r="E48" s="5" t="s">
        <v>725</v>
      </c>
      <c r="F48" s="1">
        <v>3000000</v>
      </c>
      <c r="G48" s="1"/>
      <c r="H48" s="5" t="s">
        <v>12</v>
      </c>
      <c r="I48" s="17" t="s">
        <v>776</v>
      </c>
      <c r="J48" s="81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s="14" customFormat="1" ht="38.25">
      <c r="A49" s="11">
        <v>36</v>
      </c>
      <c r="B49" s="4"/>
      <c r="C49" s="13">
        <v>42958</v>
      </c>
      <c r="D49" s="5" t="s">
        <v>452</v>
      </c>
      <c r="E49" s="5" t="s">
        <v>725</v>
      </c>
      <c r="F49" s="1">
        <v>1000000</v>
      </c>
      <c r="G49" s="1"/>
      <c r="H49" s="5" t="s">
        <v>12</v>
      </c>
      <c r="I49" s="17" t="s">
        <v>776</v>
      </c>
      <c r="J49" s="81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s="14" customFormat="1" ht="18.75">
      <c r="A50" s="11">
        <v>37</v>
      </c>
      <c r="B50" s="4"/>
      <c r="C50" s="13">
        <v>42958</v>
      </c>
      <c r="D50" s="5" t="s">
        <v>69</v>
      </c>
      <c r="E50" s="5" t="s">
        <v>727</v>
      </c>
      <c r="F50" s="1">
        <v>500000</v>
      </c>
      <c r="G50" s="1"/>
      <c r="H50" s="5" t="s">
        <v>12</v>
      </c>
      <c r="I50" s="17" t="s">
        <v>776</v>
      </c>
      <c r="J50" s="81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s="14" customFormat="1" ht="18.75">
      <c r="A51" s="11">
        <v>38</v>
      </c>
      <c r="B51" s="4"/>
      <c r="C51" s="13">
        <v>42958</v>
      </c>
      <c r="D51" s="5" t="s">
        <v>44</v>
      </c>
      <c r="E51" s="5" t="s">
        <v>727</v>
      </c>
      <c r="F51" s="1">
        <v>500000</v>
      </c>
      <c r="G51" s="1" t="s">
        <v>424</v>
      </c>
      <c r="H51" s="5" t="s">
        <v>12</v>
      </c>
      <c r="I51" s="17" t="s">
        <v>776</v>
      </c>
      <c r="J51" s="81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s="14" customFormat="1" ht="18.75">
      <c r="A52" s="11">
        <v>39</v>
      </c>
      <c r="B52" s="4"/>
      <c r="C52" s="13">
        <v>42958</v>
      </c>
      <c r="D52" s="5" t="s">
        <v>45</v>
      </c>
      <c r="E52" s="5" t="s">
        <v>727</v>
      </c>
      <c r="F52" s="1">
        <v>500000</v>
      </c>
      <c r="G52" s="1"/>
      <c r="H52" s="5" t="s">
        <v>12</v>
      </c>
      <c r="I52" s="17" t="s">
        <v>776</v>
      </c>
      <c r="J52" s="81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s="14" customFormat="1" ht="18.75">
      <c r="A53" s="11">
        <v>40</v>
      </c>
      <c r="B53" s="4"/>
      <c r="C53" s="13">
        <v>42958</v>
      </c>
      <c r="D53" s="5" t="s">
        <v>288</v>
      </c>
      <c r="E53" s="5" t="s">
        <v>636</v>
      </c>
      <c r="F53" s="1">
        <v>200000</v>
      </c>
      <c r="G53" s="1"/>
      <c r="H53" s="5" t="s">
        <v>12</v>
      </c>
      <c r="I53" s="17" t="s">
        <v>776</v>
      </c>
      <c r="J53" s="81" t="s">
        <v>424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s="14" customFormat="1" ht="38.25">
      <c r="A54" s="11">
        <v>41</v>
      </c>
      <c r="B54" s="4"/>
      <c r="C54" s="13">
        <v>42958</v>
      </c>
      <c r="D54" s="5" t="s">
        <v>597</v>
      </c>
      <c r="E54" s="5" t="s">
        <v>382</v>
      </c>
      <c r="F54" s="1">
        <v>500000</v>
      </c>
      <c r="G54" s="1"/>
      <c r="H54" s="5" t="s">
        <v>12</v>
      </c>
      <c r="I54" s="17" t="s">
        <v>776</v>
      </c>
      <c r="J54" s="81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s="14" customFormat="1" ht="18.75">
      <c r="A55" s="11">
        <v>42</v>
      </c>
      <c r="B55" s="4"/>
      <c r="C55" s="13">
        <v>42958</v>
      </c>
      <c r="D55" s="5" t="s">
        <v>786</v>
      </c>
      <c r="E55" s="5"/>
      <c r="F55" s="1">
        <v>200000</v>
      </c>
      <c r="G55" s="1"/>
      <c r="H55" s="5" t="s">
        <v>12</v>
      </c>
      <c r="I55" s="17" t="s">
        <v>776</v>
      </c>
      <c r="J55" s="81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s="14" customFormat="1" ht="18.75">
      <c r="A56" s="11">
        <v>43</v>
      </c>
      <c r="B56" s="4"/>
      <c r="C56" s="13">
        <v>42958</v>
      </c>
      <c r="D56" s="5" t="s">
        <v>787</v>
      </c>
      <c r="E56" s="5"/>
      <c r="F56" s="1">
        <v>500000</v>
      </c>
      <c r="G56" s="1"/>
      <c r="H56" s="5" t="s">
        <v>12</v>
      </c>
      <c r="I56" s="17" t="s">
        <v>776</v>
      </c>
      <c r="J56" s="81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s="14" customFormat="1" ht="18.75">
      <c r="A57" s="11">
        <v>44</v>
      </c>
      <c r="B57" s="4"/>
      <c r="C57" s="13">
        <v>42959</v>
      </c>
      <c r="D57" s="5" t="s">
        <v>714</v>
      </c>
      <c r="E57" s="5" t="s">
        <v>715</v>
      </c>
      <c r="F57" s="1">
        <v>300000</v>
      </c>
      <c r="G57" s="1"/>
      <c r="H57" s="5" t="s">
        <v>12</v>
      </c>
      <c r="I57" s="17" t="s">
        <v>776</v>
      </c>
      <c r="J57" s="81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s="14" customFormat="1" ht="18.75">
      <c r="A58" s="11">
        <v>45</v>
      </c>
      <c r="B58" s="4"/>
      <c r="C58" s="13">
        <v>42961</v>
      </c>
      <c r="D58" s="5" t="s">
        <v>800</v>
      </c>
      <c r="E58" s="5"/>
      <c r="F58" s="1">
        <v>200000</v>
      </c>
      <c r="G58" s="1"/>
      <c r="H58" s="5" t="s">
        <v>12</v>
      </c>
      <c r="I58" s="17" t="s">
        <v>776</v>
      </c>
      <c r="J58" s="81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49" s="14" customFormat="1" ht="18.75">
      <c r="A59" s="11">
        <v>46</v>
      </c>
      <c r="B59" s="4"/>
      <c r="C59" s="13">
        <v>42961</v>
      </c>
      <c r="D59" s="5" t="s">
        <v>548</v>
      </c>
      <c r="E59" s="5"/>
      <c r="F59" s="1">
        <v>200000</v>
      </c>
      <c r="G59" s="1"/>
      <c r="H59" s="5" t="s">
        <v>12</v>
      </c>
      <c r="I59" s="17" t="s">
        <v>776</v>
      </c>
      <c r="J59" s="81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1:49" s="14" customFormat="1" ht="18.75">
      <c r="A60" s="11">
        <v>47</v>
      </c>
      <c r="B60" s="4"/>
      <c r="C60" s="13">
        <v>42961</v>
      </c>
      <c r="D60" s="5" t="s">
        <v>371</v>
      </c>
      <c r="E60" s="19"/>
      <c r="F60" s="1">
        <v>500000</v>
      </c>
      <c r="G60" s="1" t="s">
        <v>424</v>
      </c>
      <c r="H60" s="5" t="s">
        <v>12</v>
      </c>
      <c r="I60" s="17" t="s">
        <v>776</v>
      </c>
      <c r="J60" s="81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s="14" customFormat="1" ht="18.75">
      <c r="A61" s="11">
        <v>48</v>
      </c>
      <c r="B61" s="4"/>
      <c r="C61" s="13">
        <v>42961</v>
      </c>
      <c r="D61" s="5" t="s">
        <v>390</v>
      </c>
      <c r="E61" s="19" t="s">
        <v>354</v>
      </c>
      <c r="F61" s="1">
        <v>200000</v>
      </c>
      <c r="G61" s="1"/>
      <c r="H61" s="5" t="s">
        <v>12</v>
      </c>
      <c r="I61" s="17" t="s">
        <v>776</v>
      </c>
      <c r="J61" s="81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s="14" customFormat="1" ht="18.75">
      <c r="A62" s="11">
        <v>49</v>
      </c>
      <c r="B62" s="4"/>
      <c r="C62" s="13">
        <v>42961</v>
      </c>
      <c r="D62" s="5" t="s">
        <v>801</v>
      </c>
      <c r="E62" s="5"/>
      <c r="F62" s="1">
        <v>500000</v>
      </c>
      <c r="G62" s="1"/>
      <c r="H62" s="5" t="s">
        <v>12</v>
      </c>
      <c r="I62" s="17" t="s">
        <v>776</v>
      </c>
      <c r="J62" s="81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49" s="14" customFormat="1" ht="18.75">
      <c r="A63" s="11">
        <v>50</v>
      </c>
      <c r="B63" s="4"/>
      <c r="C63" s="13">
        <v>42961</v>
      </c>
      <c r="D63" s="5" t="s">
        <v>802</v>
      </c>
      <c r="E63" s="5"/>
      <c r="F63" s="1">
        <v>200000</v>
      </c>
      <c r="G63" s="1"/>
      <c r="H63" s="5" t="s">
        <v>12</v>
      </c>
      <c r="I63" s="17" t="s">
        <v>776</v>
      </c>
      <c r="J63" s="81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1:49" s="14" customFormat="1" ht="38.25">
      <c r="A64" s="11">
        <v>51</v>
      </c>
      <c r="B64" s="4"/>
      <c r="C64" s="13">
        <v>42961</v>
      </c>
      <c r="D64" s="5" t="s">
        <v>580</v>
      </c>
      <c r="E64" s="5" t="s">
        <v>363</v>
      </c>
      <c r="F64" s="1">
        <v>500000</v>
      </c>
      <c r="G64" s="1"/>
      <c r="H64" s="5" t="s">
        <v>12</v>
      </c>
      <c r="I64" s="17" t="s">
        <v>776</v>
      </c>
      <c r="J64" s="81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1:49" s="14" customFormat="1" ht="18.75">
      <c r="A65" s="11">
        <v>52</v>
      </c>
      <c r="B65" s="4"/>
      <c r="C65" s="13">
        <v>42961</v>
      </c>
      <c r="D65" s="5" t="s">
        <v>200</v>
      </c>
      <c r="E65" s="5" t="s">
        <v>735</v>
      </c>
      <c r="F65" s="1">
        <v>200000</v>
      </c>
      <c r="G65" s="1"/>
      <c r="H65" s="5" t="s">
        <v>12</v>
      </c>
      <c r="I65" s="17" t="s">
        <v>776</v>
      </c>
      <c r="J65" s="81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1:49" s="14" customFormat="1" ht="18.75">
      <c r="A66" s="11">
        <v>53</v>
      </c>
      <c r="B66" s="4"/>
      <c r="C66" s="13">
        <v>42961</v>
      </c>
      <c r="D66" s="5" t="s">
        <v>252</v>
      </c>
      <c r="E66" s="5" t="s">
        <v>736</v>
      </c>
      <c r="F66" s="1">
        <v>200000</v>
      </c>
      <c r="G66" s="1"/>
      <c r="H66" s="5" t="s">
        <v>12</v>
      </c>
      <c r="I66" s="17" t="s">
        <v>776</v>
      </c>
      <c r="J66" s="81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1:49" s="14" customFormat="1" ht="18.75">
      <c r="A67" s="11">
        <v>54</v>
      </c>
      <c r="B67" s="4"/>
      <c r="C67" s="13">
        <v>42961</v>
      </c>
      <c r="D67" s="5" t="s">
        <v>295</v>
      </c>
      <c r="E67" s="5" t="s">
        <v>362</v>
      </c>
      <c r="F67" s="1">
        <v>200000</v>
      </c>
      <c r="G67" s="1"/>
      <c r="H67" s="5" t="s">
        <v>12</v>
      </c>
      <c r="I67" s="17" t="s">
        <v>776</v>
      </c>
      <c r="J67" s="81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49" s="14" customFormat="1" ht="18.75">
      <c r="A68" s="11">
        <v>55</v>
      </c>
      <c r="B68" s="4"/>
      <c r="C68" s="13">
        <v>42961</v>
      </c>
      <c r="D68" s="5" t="s">
        <v>376</v>
      </c>
      <c r="E68" s="5" t="s">
        <v>803</v>
      </c>
      <c r="F68" s="1">
        <v>200000</v>
      </c>
      <c r="G68" s="1"/>
      <c r="H68" s="5" t="s">
        <v>12</v>
      </c>
      <c r="I68" s="17" t="s">
        <v>776</v>
      </c>
      <c r="J68" s="81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1:49" s="14" customFormat="1" ht="18.75">
      <c r="A69" s="11">
        <v>56</v>
      </c>
      <c r="B69" s="4"/>
      <c r="C69" s="13">
        <v>42961</v>
      </c>
      <c r="D69" s="5" t="s">
        <v>804</v>
      </c>
      <c r="E69" s="5"/>
      <c r="F69" s="1">
        <v>500000</v>
      </c>
      <c r="G69" s="1"/>
      <c r="H69" s="5" t="s">
        <v>12</v>
      </c>
      <c r="I69" s="17" t="s">
        <v>776</v>
      </c>
      <c r="J69" s="81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1:49" s="14" customFormat="1" ht="18.75">
      <c r="A70" s="11">
        <v>57</v>
      </c>
      <c r="B70" s="4"/>
      <c r="C70" s="13">
        <v>42961</v>
      </c>
      <c r="D70" s="5" t="s">
        <v>511</v>
      </c>
      <c r="E70" s="5"/>
      <c r="F70" s="1">
        <v>300000</v>
      </c>
      <c r="G70" s="1"/>
      <c r="H70" s="5" t="s">
        <v>12</v>
      </c>
      <c r="I70" s="17" t="s">
        <v>776</v>
      </c>
      <c r="J70" s="81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1:49" s="14" customFormat="1" ht="18.75">
      <c r="A71" s="11">
        <v>58</v>
      </c>
      <c r="B71" s="4"/>
      <c r="C71" s="13">
        <v>42962</v>
      </c>
      <c r="D71" s="5" t="s">
        <v>680</v>
      </c>
      <c r="E71" s="5" t="s">
        <v>681</v>
      </c>
      <c r="F71" s="1">
        <v>2000000</v>
      </c>
      <c r="G71" s="1"/>
      <c r="H71" s="5" t="s">
        <v>12</v>
      </c>
      <c r="I71" s="17" t="s">
        <v>776</v>
      </c>
      <c r="J71" s="81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1:49" s="14" customFormat="1" ht="18.75">
      <c r="A72" s="11">
        <v>59</v>
      </c>
      <c r="B72" s="4"/>
      <c r="C72" s="13">
        <v>42962</v>
      </c>
      <c r="D72" s="5" t="s">
        <v>762</v>
      </c>
      <c r="E72" s="5"/>
      <c r="F72" s="1">
        <v>2000000</v>
      </c>
      <c r="G72" s="1"/>
      <c r="H72" s="5" t="s">
        <v>12</v>
      </c>
      <c r="I72" s="17" t="s">
        <v>776</v>
      </c>
      <c r="J72" s="81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1:49" s="14" customFormat="1" ht="18.75">
      <c r="A73" s="11">
        <v>60</v>
      </c>
      <c r="B73" s="4"/>
      <c r="C73" s="13">
        <v>42962</v>
      </c>
      <c r="D73" s="5" t="s">
        <v>267</v>
      </c>
      <c r="E73" s="5" t="s">
        <v>98</v>
      </c>
      <c r="F73" s="1">
        <v>500000</v>
      </c>
      <c r="G73" s="1"/>
      <c r="H73" s="5" t="s">
        <v>12</v>
      </c>
      <c r="I73" s="17" t="s">
        <v>776</v>
      </c>
      <c r="J73" s="81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1:49" s="14" customFormat="1" ht="18.75">
      <c r="A74" s="11">
        <v>61</v>
      </c>
      <c r="B74" s="4"/>
      <c r="C74" s="13">
        <v>42962</v>
      </c>
      <c r="D74" s="5" t="s">
        <v>286</v>
      </c>
      <c r="E74" s="5" t="s">
        <v>362</v>
      </c>
      <c r="F74" s="1">
        <v>500000</v>
      </c>
      <c r="G74" s="1"/>
      <c r="H74" s="5" t="s">
        <v>12</v>
      </c>
      <c r="I74" s="17" t="s">
        <v>776</v>
      </c>
      <c r="J74" s="81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1:49" s="14" customFormat="1" ht="38.25">
      <c r="A75" s="11">
        <v>62</v>
      </c>
      <c r="B75" s="4"/>
      <c r="C75" s="13">
        <v>42962</v>
      </c>
      <c r="D75" s="5" t="s">
        <v>808</v>
      </c>
      <c r="E75" s="5" t="s">
        <v>809</v>
      </c>
      <c r="F75" s="1">
        <v>500000</v>
      </c>
      <c r="G75" s="1"/>
      <c r="H75" s="5" t="s">
        <v>12</v>
      </c>
      <c r="I75" s="17" t="s">
        <v>776</v>
      </c>
      <c r="J75" s="81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1:49" s="14" customFormat="1" ht="18.75">
      <c r="A76" s="11">
        <v>63</v>
      </c>
      <c r="B76" s="4"/>
      <c r="C76" s="13">
        <v>42962</v>
      </c>
      <c r="D76" s="5" t="s">
        <v>290</v>
      </c>
      <c r="E76" s="5" t="s">
        <v>810</v>
      </c>
      <c r="F76" s="1">
        <v>100000</v>
      </c>
      <c r="G76" s="1"/>
      <c r="H76" s="5" t="s">
        <v>12</v>
      </c>
      <c r="I76" s="17" t="s">
        <v>776</v>
      </c>
      <c r="J76" s="81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s="14" customFormat="1" ht="38.25">
      <c r="A77" s="11">
        <v>64</v>
      </c>
      <c r="B77" s="4"/>
      <c r="C77" s="13">
        <v>42962</v>
      </c>
      <c r="D77" s="5" t="s">
        <v>685</v>
      </c>
      <c r="E77" s="5" t="s">
        <v>811</v>
      </c>
      <c r="F77" s="1">
        <v>2000000</v>
      </c>
      <c r="G77" s="1"/>
      <c r="H77" s="5" t="s">
        <v>12</v>
      </c>
      <c r="I77" s="17" t="s">
        <v>776</v>
      </c>
      <c r="J77" s="81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1:49" s="14" customFormat="1" ht="18.75">
      <c r="A78" s="11">
        <v>65</v>
      </c>
      <c r="B78" s="4"/>
      <c r="C78" s="13">
        <v>42962</v>
      </c>
      <c r="D78" s="5" t="s">
        <v>79</v>
      </c>
      <c r="E78" s="5" t="s">
        <v>824</v>
      </c>
      <c r="F78" s="1">
        <v>200000</v>
      </c>
      <c r="G78" s="1"/>
      <c r="H78" s="5" t="s">
        <v>12</v>
      </c>
      <c r="I78" s="17" t="s">
        <v>776</v>
      </c>
      <c r="J78" s="81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1:49" s="14" customFormat="1" ht="18.75">
      <c r="A79" s="11">
        <v>66</v>
      </c>
      <c r="B79" s="4"/>
      <c r="C79" s="13">
        <v>42962</v>
      </c>
      <c r="D79" s="5" t="s">
        <v>825</v>
      </c>
      <c r="E79" s="5" t="s">
        <v>826</v>
      </c>
      <c r="F79" s="1">
        <v>2000000</v>
      </c>
      <c r="G79" s="1"/>
      <c r="H79" s="5" t="s">
        <v>12</v>
      </c>
      <c r="I79" s="17" t="s">
        <v>776</v>
      </c>
      <c r="J79" s="81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s="14" customFormat="1" ht="18.75">
      <c r="A80" s="11">
        <v>67</v>
      </c>
      <c r="B80" s="4"/>
      <c r="C80" s="13">
        <v>42962</v>
      </c>
      <c r="D80" s="5" t="s">
        <v>827</v>
      </c>
      <c r="E80" s="5" t="s">
        <v>828</v>
      </c>
      <c r="F80" s="1">
        <v>5000000</v>
      </c>
      <c r="G80" s="1"/>
      <c r="H80" s="5" t="s">
        <v>12</v>
      </c>
      <c r="I80" s="17" t="s">
        <v>776</v>
      </c>
      <c r="J80" s="81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s="14" customFormat="1" ht="18.75">
      <c r="A81" s="11">
        <v>68</v>
      </c>
      <c r="B81" s="4"/>
      <c r="C81" s="13">
        <v>42962</v>
      </c>
      <c r="D81" s="5" t="s">
        <v>753</v>
      </c>
      <c r="E81" s="5" t="s">
        <v>812</v>
      </c>
      <c r="F81" s="1">
        <v>3000000</v>
      </c>
      <c r="G81" s="1"/>
      <c r="H81" s="5" t="s">
        <v>12</v>
      </c>
      <c r="I81" s="17" t="s">
        <v>776</v>
      </c>
      <c r="J81" s="81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s="14" customFormat="1" ht="38.25">
      <c r="A82" s="11">
        <v>69</v>
      </c>
      <c r="B82" s="4"/>
      <c r="C82" s="13">
        <v>42962</v>
      </c>
      <c r="D82" s="5" t="s">
        <v>668</v>
      </c>
      <c r="E82" s="5" t="s">
        <v>489</v>
      </c>
      <c r="F82" s="1">
        <v>1000000</v>
      </c>
      <c r="G82" s="1"/>
      <c r="H82" s="5" t="s">
        <v>12</v>
      </c>
      <c r="I82" s="17" t="s">
        <v>776</v>
      </c>
      <c r="J82" s="81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s="14" customFormat="1" ht="18.75">
      <c r="A83" s="11">
        <v>70</v>
      </c>
      <c r="B83" s="4"/>
      <c r="C83" s="13">
        <v>42962</v>
      </c>
      <c r="D83" s="5" t="s">
        <v>473</v>
      </c>
      <c r="E83" s="5" t="s">
        <v>450</v>
      </c>
      <c r="F83" s="1">
        <v>200000</v>
      </c>
      <c r="G83" s="1"/>
      <c r="H83" s="5" t="s">
        <v>12</v>
      </c>
      <c r="I83" s="17" t="s">
        <v>776</v>
      </c>
      <c r="J83" s="81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s="14" customFormat="1" ht="18.75">
      <c r="A84" s="11">
        <v>71</v>
      </c>
      <c r="B84" s="4"/>
      <c r="C84" s="13">
        <v>42962</v>
      </c>
      <c r="D84" s="5" t="s">
        <v>814</v>
      </c>
      <c r="E84" s="5" t="s">
        <v>813</v>
      </c>
      <c r="F84" s="1">
        <v>200000</v>
      </c>
      <c r="G84" s="1"/>
      <c r="H84" s="5" t="s">
        <v>12</v>
      </c>
      <c r="I84" s="17" t="s">
        <v>776</v>
      </c>
      <c r="J84" s="81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s="14" customFormat="1" ht="18.75">
      <c r="A85" s="11">
        <v>72</v>
      </c>
      <c r="B85" s="4"/>
      <c r="C85" s="13">
        <v>42963</v>
      </c>
      <c r="D85" s="5" t="s">
        <v>618</v>
      </c>
      <c r="E85" s="5"/>
      <c r="F85" s="1">
        <v>300000</v>
      </c>
      <c r="G85" s="1"/>
      <c r="H85" s="5" t="s">
        <v>12</v>
      </c>
      <c r="I85" s="17" t="s">
        <v>776</v>
      </c>
      <c r="J85" s="81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s="14" customFormat="1" ht="18.75">
      <c r="A86" s="11">
        <v>73</v>
      </c>
      <c r="B86" s="4"/>
      <c r="C86" s="13">
        <v>42963</v>
      </c>
      <c r="D86" s="5" t="s">
        <v>815</v>
      </c>
      <c r="E86" s="5" t="s">
        <v>816</v>
      </c>
      <c r="F86" s="1">
        <v>500000</v>
      </c>
      <c r="G86" s="1"/>
      <c r="H86" s="5" t="s">
        <v>12</v>
      </c>
      <c r="I86" s="17" t="s">
        <v>776</v>
      </c>
      <c r="J86" s="81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s="14" customFormat="1" ht="18.75">
      <c r="A87" s="11">
        <v>74</v>
      </c>
      <c r="B87" s="4"/>
      <c r="C87" s="13">
        <v>42964</v>
      </c>
      <c r="D87" s="5" t="s">
        <v>817</v>
      </c>
      <c r="E87" s="5"/>
      <c r="F87" s="1">
        <v>300000</v>
      </c>
      <c r="G87" s="1"/>
      <c r="H87" s="5" t="s">
        <v>12</v>
      </c>
      <c r="I87" s="17" t="s">
        <v>776</v>
      </c>
      <c r="J87" s="81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s="14" customFormat="1" ht="18.75">
      <c r="A88" s="11">
        <v>75</v>
      </c>
      <c r="B88" s="4"/>
      <c r="C88" s="13">
        <v>42965</v>
      </c>
      <c r="D88" s="5" t="s">
        <v>417</v>
      </c>
      <c r="E88" s="5"/>
      <c r="F88" s="1">
        <v>500000</v>
      </c>
      <c r="G88" s="1"/>
      <c r="H88" s="5" t="s">
        <v>12</v>
      </c>
      <c r="I88" s="17" t="s">
        <v>776</v>
      </c>
      <c r="J88" s="81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s="14" customFormat="1" ht="18.75">
      <c r="A89" s="11">
        <v>76</v>
      </c>
      <c r="B89" s="4"/>
      <c r="C89" s="13">
        <v>42965</v>
      </c>
      <c r="D89" s="5" t="s">
        <v>417</v>
      </c>
      <c r="E89" s="5"/>
      <c r="F89" s="1">
        <v>500000</v>
      </c>
      <c r="G89" s="1"/>
      <c r="H89" s="5" t="s">
        <v>12</v>
      </c>
      <c r="I89" s="17" t="s">
        <v>821</v>
      </c>
      <c r="J89" s="81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s="14" customFormat="1" ht="18.75">
      <c r="A90" s="11">
        <v>77</v>
      </c>
      <c r="B90" s="4"/>
      <c r="C90" s="13">
        <v>42966</v>
      </c>
      <c r="D90" s="5" t="s">
        <v>823</v>
      </c>
      <c r="E90" s="5"/>
      <c r="F90" s="1">
        <v>50000000</v>
      </c>
      <c r="G90" s="1"/>
      <c r="H90" s="5" t="s">
        <v>12</v>
      </c>
      <c r="I90" s="17" t="s">
        <v>713</v>
      </c>
      <c r="J90" s="81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49" s="14" customFormat="1" ht="18.75">
      <c r="A91" s="11">
        <v>78</v>
      </c>
      <c r="B91" s="4"/>
      <c r="C91" s="13">
        <v>42966</v>
      </c>
      <c r="D91" s="5" t="s">
        <v>823</v>
      </c>
      <c r="E91" s="5"/>
      <c r="F91" s="1">
        <v>500000</v>
      </c>
      <c r="G91" s="1"/>
      <c r="H91" s="5" t="s">
        <v>12</v>
      </c>
      <c r="I91" s="17" t="s">
        <v>821</v>
      </c>
      <c r="J91" s="81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s="14" customFormat="1" ht="18.75">
      <c r="A92" s="11">
        <v>79</v>
      </c>
      <c r="B92" s="4"/>
      <c r="C92" s="13">
        <v>42966</v>
      </c>
      <c r="D92" s="5" t="s">
        <v>823</v>
      </c>
      <c r="E92" s="5"/>
      <c r="F92" s="1">
        <v>500000</v>
      </c>
      <c r="G92" s="1"/>
      <c r="H92" s="5" t="s">
        <v>12</v>
      </c>
      <c r="I92" s="17" t="s">
        <v>822</v>
      </c>
      <c r="J92" s="81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s="14" customFormat="1" ht="38.25">
      <c r="A93" s="11">
        <v>80</v>
      </c>
      <c r="B93" s="4"/>
      <c r="C93" s="13">
        <v>42969</v>
      </c>
      <c r="D93" s="5" t="s">
        <v>830</v>
      </c>
      <c r="E93" s="5" t="s">
        <v>831</v>
      </c>
      <c r="F93" s="1">
        <v>5000000</v>
      </c>
      <c r="G93" s="1"/>
      <c r="H93" s="5" t="s">
        <v>12</v>
      </c>
      <c r="I93" s="17" t="s">
        <v>776</v>
      </c>
      <c r="J93" s="81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s="14" customFormat="1" ht="38.25">
      <c r="A94" s="11">
        <v>81</v>
      </c>
      <c r="B94" s="4"/>
      <c r="C94" s="13">
        <v>42971</v>
      </c>
      <c r="D94" s="5" t="s">
        <v>233</v>
      </c>
      <c r="E94" s="5" t="s">
        <v>234</v>
      </c>
      <c r="F94" s="1">
        <v>100000</v>
      </c>
      <c r="G94" s="1"/>
      <c r="H94" s="5" t="s">
        <v>68</v>
      </c>
      <c r="I94" s="17"/>
      <c r="J94" s="81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1:49" s="14" customFormat="1" ht="38.25">
      <c r="A95" s="11">
        <v>82</v>
      </c>
      <c r="B95" s="4"/>
      <c r="C95" s="13">
        <v>42971</v>
      </c>
      <c r="D95" s="5" t="s">
        <v>233</v>
      </c>
      <c r="E95" s="5" t="s">
        <v>234</v>
      </c>
      <c r="F95" s="1">
        <v>200000</v>
      </c>
      <c r="G95" s="1"/>
      <c r="H95" s="5" t="s">
        <v>12</v>
      </c>
      <c r="I95" s="17" t="s">
        <v>833</v>
      </c>
      <c r="J95" s="81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1:49" s="14" customFormat="1" ht="18.75">
      <c r="A96" s="11">
        <v>83</v>
      </c>
      <c r="B96" s="4"/>
      <c r="C96" s="13">
        <v>42971</v>
      </c>
      <c r="D96" s="5" t="s">
        <v>70</v>
      </c>
      <c r="E96" s="5" t="s">
        <v>634</v>
      </c>
      <c r="F96" s="1">
        <v>200000</v>
      </c>
      <c r="G96" s="1"/>
      <c r="H96" s="5" t="s">
        <v>12</v>
      </c>
      <c r="I96" s="17" t="s">
        <v>833</v>
      </c>
      <c r="J96" s="81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1:49" s="14" customFormat="1" ht="18.75">
      <c r="A97" s="11">
        <v>84</v>
      </c>
      <c r="B97" s="4"/>
      <c r="C97" s="13">
        <v>42971</v>
      </c>
      <c r="D97" s="5" t="s">
        <v>69</v>
      </c>
      <c r="E97" s="5" t="s">
        <v>727</v>
      </c>
      <c r="F97" s="1">
        <v>500000</v>
      </c>
      <c r="G97" s="1"/>
      <c r="H97" s="5" t="s">
        <v>12</v>
      </c>
      <c r="I97" s="17" t="s">
        <v>833</v>
      </c>
      <c r="J97" s="81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1:49" s="14" customFormat="1" ht="18.75">
      <c r="A98" s="11">
        <v>85</v>
      </c>
      <c r="B98" s="4"/>
      <c r="C98" s="13">
        <v>42971</v>
      </c>
      <c r="D98" s="5" t="s">
        <v>44</v>
      </c>
      <c r="E98" s="5" t="s">
        <v>727</v>
      </c>
      <c r="F98" s="1">
        <v>500000</v>
      </c>
      <c r="G98" s="1"/>
      <c r="H98" s="5" t="s">
        <v>12</v>
      </c>
      <c r="I98" s="17" t="s">
        <v>833</v>
      </c>
      <c r="J98" s="81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1:49" s="14" customFormat="1" ht="18.75">
      <c r="A99" s="11">
        <v>86</v>
      </c>
      <c r="B99" s="4"/>
      <c r="C99" s="13">
        <v>42971</v>
      </c>
      <c r="D99" s="5" t="s">
        <v>45</v>
      </c>
      <c r="E99" s="5" t="s">
        <v>727</v>
      </c>
      <c r="F99" s="1">
        <v>500000</v>
      </c>
      <c r="G99" s="1"/>
      <c r="H99" s="5" t="s">
        <v>12</v>
      </c>
      <c r="I99" s="17" t="s">
        <v>833</v>
      </c>
      <c r="J99" s="81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1:49" s="14" customFormat="1" ht="38.25">
      <c r="A100" s="11">
        <v>87</v>
      </c>
      <c r="B100" s="4"/>
      <c r="C100" s="13">
        <v>42971</v>
      </c>
      <c r="D100" s="5" t="s">
        <v>724</v>
      </c>
      <c r="E100" s="5" t="s">
        <v>725</v>
      </c>
      <c r="F100" s="1">
        <v>10000000</v>
      </c>
      <c r="G100" s="1"/>
      <c r="H100" s="5" t="s">
        <v>12</v>
      </c>
      <c r="I100" s="17" t="s">
        <v>833</v>
      </c>
      <c r="J100" s="81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:49" s="14" customFormat="1" ht="18.75">
      <c r="A101" s="11">
        <v>88</v>
      </c>
      <c r="B101" s="4"/>
      <c r="C101" s="13">
        <v>42971</v>
      </c>
      <c r="D101" s="5" t="s">
        <v>46</v>
      </c>
      <c r="E101" s="5" t="s">
        <v>362</v>
      </c>
      <c r="F101" s="1">
        <v>500000</v>
      </c>
      <c r="G101" s="1"/>
      <c r="H101" s="5" t="s">
        <v>12</v>
      </c>
      <c r="I101" s="17" t="s">
        <v>833</v>
      </c>
      <c r="J101" s="81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:49" s="14" customFormat="1" ht="18.75">
      <c r="A102" s="11">
        <v>89</v>
      </c>
      <c r="B102" s="4"/>
      <c r="C102" s="13">
        <v>42971</v>
      </c>
      <c r="D102" s="5" t="s">
        <v>431</v>
      </c>
      <c r="E102" s="5" t="s">
        <v>432</v>
      </c>
      <c r="F102" s="1">
        <v>500000</v>
      </c>
      <c r="G102" s="1"/>
      <c r="H102" s="5" t="s">
        <v>12</v>
      </c>
      <c r="I102" s="17" t="s">
        <v>833</v>
      </c>
      <c r="J102" s="81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1:49" s="14" customFormat="1" ht="18.75">
      <c r="A103" s="11">
        <v>90</v>
      </c>
      <c r="B103" s="4"/>
      <c r="C103" s="13">
        <v>42971</v>
      </c>
      <c r="D103" s="5" t="s">
        <v>40</v>
      </c>
      <c r="E103" s="5" t="s">
        <v>41</v>
      </c>
      <c r="F103" s="1">
        <v>6000000</v>
      </c>
      <c r="G103" s="1"/>
      <c r="H103" s="5" t="s">
        <v>12</v>
      </c>
      <c r="I103" s="17" t="s">
        <v>833</v>
      </c>
      <c r="J103" s="81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</row>
    <row r="104" spans="1:49" s="14" customFormat="1" ht="18.75">
      <c r="A104" s="11">
        <v>91</v>
      </c>
      <c r="B104" s="4"/>
      <c r="C104" s="13">
        <v>42971</v>
      </c>
      <c r="D104" s="14" t="s">
        <v>42</v>
      </c>
      <c r="E104" s="109"/>
      <c r="F104" s="1">
        <v>500000</v>
      </c>
      <c r="G104" s="1"/>
      <c r="H104" s="5" t="s">
        <v>12</v>
      </c>
      <c r="I104" s="17" t="s">
        <v>833</v>
      </c>
      <c r="J104" s="81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</row>
    <row r="105" spans="1:49" s="14" customFormat="1" ht="38.25">
      <c r="A105" s="11">
        <v>92</v>
      </c>
      <c r="B105" s="4"/>
      <c r="C105" s="13">
        <v>42971</v>
      </c>
      <c r="D105" s="14" t="s">
        <v>520</v>
      </c>
      <c r="E105" s="109" t="s">
        <v>798</v>
      </c>
      <c r="F105" s="1">
        <v>1000000</v>
      </c>
      <c r="G105" s="1"/>
      <c r="H105" s="5" t="s">
        <v>12</v>
      </c>
      <c r="I105" s="17" t="s">
        <v>833</v>
      </c>
      <c r="J105" s="81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s="14" customFormat="1" ht="18.75">
      <c r="A106" s="11">
        <v>93</v>
      </c>
      <c r="B106" s="4"/>
      <c r="C106" s="13">
        <v>42972</v>
      </c>
      <c r="D106" s="14" t="s">
        <v>548</v>
      </c>
      <c r="E106" s="109"/>
      <c r="F106" s="1">
        <v>200000</v>
      </c>
      <c r="G106" s="1"/>
      <c r="H106" s="5" t="s">
        <v>12</v>
      </c>
      <c r="I106" s="17" t="s">
        <v>833</v>
      </c>
      <c r="J106" s="81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</row>
    <row r="107" spans="1:49" s="14" customFormat="1" ht="18.75">
      <c r="A107" s="11">
        <v>94</v>
      </c>
      <c r="B107" s="4"/>
      <c r="C107" s="13">
        <v>42972</v>
      </c>
      <c r="D107" s="14" t="s">
        <v>371</v>
      </c>
      <c r="E107" s="109"/>
      <c r="F107" s="1">
        <v>500000</v>
      </c>
      <c r="G107" s="1"/>
      <c r="H107" s="5" t="s">
        <v>12</v>
      </c>
      <c r="I107" s="17" t="s">
        <v>833</v>
      </c>
      <c r="J107" s="81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</row>
    <row r="108" spans="1:49" s="14" customFormat="1" ht="18.75">
      <c r="A108" s="11">
        <v>95</v>
      </c>
      <c r="B108" s="4"/>
      <c r="C108" s="13">
        <v>42972</v>
      </c>
      <c r="D108" s="14" t="s">
        <v>444</v>
      </c>
      <c r="E108" s="109"/>
      <c r="F108" s="1">
        <v>500000</v>
      </c>
      <c r="G108" s="1"/>
      <c r="H108" s="5" t="s">
        <v>12</v>
      </c>
      <c r="I108" s="17" t="s">
        <v>833</v>
      </c>
      <c r="J108" s="81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</row>
    <row r="109" spans="1:49" s="14" customFormat="1" ht="38.25">
      <c r="A109" s="11">
        <v>96</v>
      </c>
      <c r="B109" s="4"/>
      <c r="C109" s="13">
        <v>42972</v>
      </c>
      <c r="D109" s="14" t="s">
        <v>689</v>
      </c>
      <c r="E109" s="109" t="s">
        <v>486</v>
      </c>
      <c r="F109" s="1">
        <v>300000</v>
      </c>
      <c r="G109" s="1"/>
      <c r="H109" s="5" t="s">
        <v>12</v>
      </c>
      <c r="I109" s="17" t="s">
        <v>833</v>
      </c>
      <c r="J109" s="81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</row>
    <row r="110" spans="1:49" s="14" customFormat="1" ht="18.75">
      <c r="A110" s="11">
        <v>97</v>
      </c>
      <c r="B110" s="4"/>
      <c r="C110" s="13">
        <v>42972</v>
      </c>
      <c r="D110" s="14" t="s">
        <v>835</v>
      </c>
      <c r="E110" s="109"/>
      <c r="F110" s="1">
        <v>200000</v>
      </c>
      <c r="G110" s="1"/>
      <c r="H110" s="5" t="s">
        <v>12</v>
      </c>
      <c r="I110" s="17" t="s">
        <v>833</v>
      </c>
      <c r="J110" s="81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</row>
    <row r="111" spans="1:49" s="14" customFormat="1" ht="18.75">
      <c r="A111" s="11">
        <v>98</v>
      </c>
      <c r="B111" s="4"/>
      <c r="C111" s="13">
        <v>42972</v>
      </c>
      <c r="D111" s="14" t="s">
        <v>263</v>
      </c>
      <c r="E111" s="109"/>
      <c r="F111" s="1">
        <v>200000</v>
      </c>
      <c r="G111" s="1"/>
      <c r="H111" s="5" t="s">
        <v>12</v>
      </c>
      <c r="I111" s="17" t="s">
        <v>833</v>
      </c>
      <c r="J111" s="81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</row>
    <row r="112" spans="1:49" s="14" customFormat="1" ht="18.75">
      <c r="A112" s="11">
        <v>99</v>
      </c>
      <c r="B112" s="4"/>
      <c r="C112" s="13">
        <v>42972</v>
      </c>
      <c r="D112" s="14" t="s">
        <v>836</v>
      </c>
      <c r="E112" s="109" t="s">
        <v>716</v>
      </c>
      <c r="F112" s="1">
        <v>500000</v>
      </c>
      <c r="G112" s="1"/>
      <c r="H112" s="5" t="s">
        <v>12</v>
      </c>
      <c r="I112" s="17" t="s">
        <v>833</v>
      </c>
      <c r="J112" s="81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</row>
    <row r="113" spans="1:49" s="14" customFormat="1" ht="18.75">
      <c r="A113" s="11">
        <v>100</v>
      </c>
      <c r="B113" s="4"/>
      <c r="C113" s="13">
        <v>42972</v>
      </c>
      <c r="D113" s="14" t="s">
        <v>758</v>
      </c>
      <c r="E113" s="109"/>
      <c r="F113" s="1">
        <v>500000</v>
      </c>
      <c r="G113" s="1"/>
      <c r="H113" s="5" t="s">
        <v>12</v>
      </c>
      <c r="I113" s="17" t="s">
        <v>833</v>
      </c>
      <c r="J113" s="81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</row>
    <row r="114" spans="1:49" s="14" customFormat="1" ht="18.75">
      <c r="A114" s="11">
        <v>101</v>
      </c>
      <c r="B114" s="4"/>
      <c r="C114" s="13">
        <v>42972</v>
      </c>
      <c r="D114" s="14" t="s">
        <v>837</v>
      </c>
      <c r="E114" s="109"/>
      <c r="F114" s="1">
        <v>1000000</v>
      </c>
      <c r="G114" s="1"/>
      <c r="H114" s="5" t="s">
        <v>12</v>
      </c>
      <c r="I114" s="17" t="s">
        <v>833</v>
      </c>
      <c r="J114" s="81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</row>
    <row r="115" spans="1:49" s="14" customFormat="1" ht="18.75">
      <c r="A115" s="11">
        <v>102</v>
      </c>
      <c r="B115" s="4"/>
      <c r="C115" s="13">
        <v>42972</v>
      </c>
      <c r="D115" s="14" t="s">
        <v>253</v>
      </c>
      <c r="E115" s="109" t="s">
        <v>483</v>
      </c>
      <c r="F115" s="1">
        <v>500000</v>
      </c>
      <c r="G115" s="1"/>
      <c r="H115" s="5" t="s">
        <v>12</v>
      </c>
      <c r="I115" s="17" t="s">
        <v>833</v>
      </c>
      <c r="J115" s="81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</row>
    <row r="116" spans="1:49" s="14" customFormat="1" ht="18.75">
      <c r="A116" s="11">
        <v>103</v>
      </c>
      <c r="B116" s="4"/>
      <c r="C116" s="13">
        <v>42972</v>
      </c>
      <c r="D116" s="14" t="s">
        <v>200</v>
      </c>
      <c r="E116" s="109" t="s">
        <v>735</v>
      </c>
      <c r="F116" s="1">
        <v>200000</v>
      </c>
      <c r="G116" s="1"/>
      <c r="H116" s="5" t="s">
        <v>12</v>
      </c>
      <c r="I116" s="17" t="s">
        <v>833</v>
      </c>
      <c r="J116" s="81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</row>
    <row r="117" spans="1:49" s="14" customFormat="1" ht="18.75">
      <c r="A117" s="11">
        <v>104</v>
      </c>
      <c r="B117" s="4"/>
      <c r="C117" s="13">
        <v>42972</v>
      </c>
      <c r="D117" s="14" t="s">
        <v>252</v>
      </c>
      <c r="E117" s="109" t="s">
        <v>736</v>
      </c>
      <c r="F117" s="1">
        <v>200000</v>
      </c>
      <c r="G117" s="1"/>
      <c r="H117" s="5" t="s">
        <v>12</v>
      </c>
      <c r="I117" s="17" t="s">
        <v>833</v>
      </c>
      <c r="J117" s="81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</row>
    <row r="118" spans="1:49" s="14" customFormat="1" ht="38.25">
      <c r="A118" s="11">
        <v>105</v>
      </c>
      <c r="B118" s="4"/>
      <c r="C118" s="13">
        <v>42972</v>
      </c>
      <c r="D118" s="14" t="s">
        <v>71</v>
      </c>
      <c r="E118" s="109" t="s">
        <v>378</v>
      </c>
      <c r="F118" s="1">
        <v>200000</v>
      </c>
      <c r="G118" s="1"/>
      <c r="H118" s="5" t="s">
        <v>12</v>
      </c>
      <c r="I118" s="17" t="s">
        <v>833</v>
      </c>
      <c r="J118" s="81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</row>
    <row r="119" spans="1:49" s="14" customFormat="1" ht="18.75">
      <c r="A119" s="11">
        <v>106</v>
      </c>
      <c r="B119" s="4"/>
      <c r="C119" s="13">
        <v>42972</v>
      </c>
      <c r="D119" s="14" t="s">
        <v>492</v>
      </c>
      <c r="E119" s="109" t="s">
        <v>362</v>
      </c>
      <c r="F119" s="1">
        <v>300000</v>
      </c>
      <c r="G119" s="1"/>
      <c r="H119" s="5" t="s">
        <v>12</v>
      </c>
      <c r="I119" s="17" t="s">
        <v>833</v>
      </c>
      <c r="J119" s="81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</row>
    <row r="120" spans="1:49" s="14" customFormat="1" ht="18.75">
      <c r="A120" s="11">
        <v>107</v>
      </c>
      <c r="B120" s="4"/>
      <c r="C120" s="13">
        <v>42972</v>
      </c>
      <c r="D120" s="14" t="s">
        <v>490</v>
      </c>
      <c r="E120" s="109" t="s">
        <v>838</v>
      </c>
      <c r="F120" s="1">
        <v>300000</v>
      </c>
      <c r="G120" s="1"/>
      <c r="H120" s="5" t="s">
        <v>12</v>
      </c>
      <c r="I120" s="17" t="s">
        <v>833</v>
      </c>
      <c r="J120" s="81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</row>
    <row r="121" spans="1:49" s="14" customFormat="1" ht="18.75">
      <c r="A121" s="11">
        <v>108</v>
      </c>
      <c r="B121" s="4"/>
      <c r="C121" s="13">
        <v>42972</v>
      </c>
      <c r="D121" s="14" t="s">
        <v>267</v>
      </c>
      <c r="E121" s="109" t="s">
        <v>98</v>
      </c>
      <c r="F121" s="1">
        <v>500000</v>
      </c>
      <c r="G121" s="1"/>
      <c r="H121" s="5" t="s">
        <v>12</v>
      </c>
      <c r="I121" s="17" t="s">
        <v>833</v>
      </c>
      <c r="J121" s="84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</row>
    <row r="122" spans="1:49" s="14" customFormat="1" ht="18.75">
      <c r="A122" s="11">
        <v>109</v>
      </c>
      <c r="B122" s="4"/>
      <c r="C122" s="13">
        <v>42972</v>
      </c>
      <c r="D122" s="14" t="s">
        <v>839</v>
      </c>
      <c r="E122" s="109" t="s">
        <v>840</v>
      </c>
      <c r="F122" s="1">
        <v>300000</v>
      </c>
      <c r="G122" s="1"/>
      <c r="H122" s="5" t="s">
        <v>12</v>
      </c>
      <c r="I122" s="17" t="s">
        <v>833</v>
      </c>
      <c r="J122" s="84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</row>
    <row r="123" spans="1:49" s="14" customFormat="1" ht="18.75">
      <c r="A123" s="11">
        <v>110</v>
      </c>
      <c r="B123" s="4"/>
      <c r="C123" s="13">
        <v>42972</v>
      </c>
      <c r="D123" s="14" t="s">
        <v>502</v>
      </c>
      <c r="E123" s="109" t="s">
        <v>841</v>
      </c>
      <c r="F123" s="1">
        <v>500000</v>
      </c>
      <c r="G123" s="1"/>
      <c r="H123" s="5" t="s">
        <v>12</v>
      </c>
      <c r="I123" s="17" t="s">
        <v>833</v>
      </c>
      <c r="J123" s="84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</row>
    <row r="124" spans="1:49" s="14" customFormat="1" ht="18.75">
      <c r="A124" s="11">
        <v>111</v>
      </c>
      <c r="B124" s="4"/>
      <c r="C124" s="13">
        <v>42972</v>
      </c>
      <c r="D124" s="14" t="s">
        <v>842</v>
      </c>
      <c r="E124" s="109" t="s">
        <v>843</v>
      </c>
      <c r="F124" s="1">
        <v>3000000</v>
      </c>
      <c r="G124" s="1"/>
      <c r="H124" s="5" t="s">
        <v>12</v>
      </c>
      <c r="I124" s="17" t="s">
        <v>833</v>
      </c>
      <c r="J124" s="84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</row>
    <row r="125" spans="1:49" s="14" customFormat="1" ht="18.75">
      <c r="A125" s="11">
        <v>112</v>
      </c>
      <c r="B125" s="4"/>
      <c r="C125" s="13">
        <v>42972</v>
      </c>
      <c r="D125" s="14" t="s">
        <v>282</v>
      </c>
      <c r="E125" s="109" t="s">
        <v>844</v>
      </c>
      <c r="F125" s="1">
        <v>500000</v>
      </c>
      <c r="G125" s="1"/>
      <c r="H125" s="5" t="s">
        <v>12</v>
      </c>
      <c r="I125" s="17" t="s">
        <v>833</v>
      </c>
      <c r="J125" s="84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</row>
    <row r="126" spans="1:49" s="14" customFormat="1" ht="18.75">
      <c r="A126" s="11">
        <v>113</v>
      </c>
      <c r="B126" s="4"/>
      <c r="C126" s="13">
        <v>42972</v>
      </c>
      <c r="D126" s="14" t="s">
        <v>521</v>
      </c>
      <c r="E126" s="109" t="s">
        <v>845</v>
      </c>
      <c r="F126" s="1">
        <v>500000</v>
      </c>
      <c r="G126" s="1"/>
      <c r="H126" s="5" t="s">
        <v>12</v>
      </c>
      <c r="I126" s="17" t="s">
        <v>833</v>
      </c>
      <c r="J126" s="84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</row>
    <row r="127" spans="1:49" s="14" customFormat="1" ht="18.75">
      <c r="A127" s="11">
        <v>114</v>
      </c>
      <c r="B127" s="4"/>
      <c r="C127" s="13">
        <v>42972</v>
      </c>
      <c r="D127" s="14" t="s">
        <v>846</v>
      </c>
      <c r="E127" s="109"/>
      <c r="F127" s="1">
        <v>500000</v>
      </c>
      <c r="G127" s="1"/>
      <c r="H127" s="5" t="s">
        <v>12</v>
      </c>
      <c r="I127" s="17" t="s">
        <v>833</v>
      </c>
      <c r="J127" s="84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</row>
    <row r="128" spans="1:49" s="14" customFormat="1" ht="57">
      <c r="A128" s="11">
        <v>115</v>
      </c>
      <c r="B128" s="4"/>
      <c r="C128" s="13">
        <v>42972</v>
      </c>
      <c r="D128" s="157" t="s">
        <v>847</v>
      </c>
      <c r="E128" s="109"/>
      <c r="F128" s="1">
        <v>4100000</v>
      </c>
      <c r="G128" s="1"/>
      <c r="H128" s="5" t="s">
        <v>12</v>
      </c>
      <c r="I128" s="17" t="s">
        <v>833</v>
      </c>
      <c r="J128" s="84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</row>
    <row r="129" spans="1:49" s="14" customFormat="1" ht="18.75">
      <c r="A129" s="11">
        <v>116</v>
      </c>
      <c r="B129" s="4"/>
      <c r="C129" s="13">
        <v>42972</v>
      </c>
      <c r="D129" s="14" t="s">
        <v>719</v>
      </c>
      <c r="E129" s="109" t="s">
        <v>848</v>
      </c>
      <c r="F129" s="1">
        <v>400000</v>
      </c>
      <c r="G129" s="1"/>
      <c r="H129" s="5" t="s">
        <v>12</v>
      </c>
      <c r="I129" s="17" t="s">
        <v>833</v>
      </c>
      <c r="J129" s="84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</row>
    <row r="130" spans="1:49" s="14" customFormat="1" ht="18.75">
      <c r="A130" s="11">
        <v>117</v>
      </c>
      <c r="B130" s="4"/>
      <c r="C130" s="13">
        <v>42972</v>
      </c>
      <c r="D130" s="14" t="s">
        <v>849</v>
      </c>
      <c r="E130" s="109"/>
      <c r="F130" s="1">
        <v>1000000</v>
      </c>
      <c r="G130" s="1"/>
      <c r="H130" s="5" t="s">
        <v>12</v>
      </c>
      <c r="I130" s="17" t="s">
        <v>833</v>
      </c>
      <c r="J130" s="84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</row>
    <row r="131" spans="1:49" s="14" customFormat="1" ht="18.75">
      <c r="A131" s="11">
        <v>118</v>
      </c>
      <c r="B131" s="4"/>
      <c r="C131" s="13">
        <v>42972</v>
      </c>
      <c r="D131" s="14" t="s">
        <v>850</v>
      </c>
      <c r="E131" s="109"/>
      <c r="F131" s="1">
        <v>65829</v>
      </c>
      <c r="G131" s="1"/>
      <c r="H131" s="5" t="s">
        <v>18</v>
      </c>
      <c r="I131" s="17" t="s">
        <v>424</v>
      </c>
      <c r="J131" s="84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</row>
    <row r="132" spans="1:49" s="14" customFormat="1" ht="18.75">
      <c r="A132" s="11">
        <v>119</v>
      </c>
      <c r="B132" s="4"/>
      <c r="C132" s="13">
        <v>42973</v>
      </c>
      <c r="D132" s="14" t="s">
        <v>678</v>
      </c>
      <c r="E132" s="109" t="s">
        <v>851</v>
      </c>
      <c r="F132" s="1">
        <v>500000</v>
      </c>
      <c r="G132" s="1"/>
      <c r="H132" s="5" t="s">
        <v>12</v>
      </c>
      <c r="I132" s="17" t="s">
        <v>833</v>
      </c>
      <c r="J132" s="84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</row>
    <row r="133" spans="1:49" s="124" customFormat="1" ht="18.75">
      <c r="A133" s="11">
        <v>120</v>
      </c>
      <c r="B133" s="4"/>
      <c r="C133" s="13">
        <v>42975</v>
      </c>
      <c r="D133" s="6" t="s">
        <v>825</v>
      </c>
      <c r="E133" s="6" t="s">
        <v>826</v>
      </c>
      <c r="F133" s="8">
        <v>8000000</v>
      </c>
      <c r="G133" s="8"/>
      <c r="H133" s="6" t="s">
        <v>12</v>
      </c>
      <c r="I133" s="17" t="s">
        <v>833</v>
      </c>
      <c r="J133" s="84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</row>
    <row r="134" spans="1:49" s="124" customFormat="1" ht="18.75">
      <c r="A134" s="11">
        <v>121</v>
      </c>
      <c r="B134" s="4"/>
      <c r="C134" s="13">
        <v>42975</v>
      </c>
      <c r="D134" s="159" t="s">
        <v>680</v>
      </c>
      <c r="E134" s="160" t="s">
        <v>852</v>
      </c>
      <c r="F134" s="8">
        <v>2000000</v>
      </c>
      <c r="G134" s="8"/>
      <c r="H134" s="6" t="s">
        <v>12</v>
      </c>
      <c r="I134" s="17" t="s">
        <v>833</v>
      </c>
      <c r="J134" s="84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</row>
    <row r="135" spans="1:49" s="124" customFormat="1" ht="18.75">
      <c r="A135" s="11">
        <v>122</v>
      </c>
      <c r="B135" s="4"/>
      <c r="C135" s="13">
        <v>42975</v>
      </c>
      <c r="D135" s="124" t="s">
        <v>66</v>
      </c>
      <c r="E135" s="158"/>
      <c r="F135" s="8">
        <v>2000000</v>
      </c>
      <c r="G135" s="8"/>
      <c r="H135" s="6" t="s">
        <v>12</v>
      </c>
      <c r="I135" s="17" t="s">
        <v>833</v>
      </c>
      <c r="J135" s="84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</row>
    <row r="136" spans="1:49" s="124" customFormat="1" ht="18.75">
      <c r="A136" s="11">
        <v>123</v>
      </c>
      <c r="B136" s="4"/>
      <c r="C136" s="13">
        <v>42975</v>
      </c>
      <c r="D136" s="124" t="s">
        <v>66</v>
      </c>
      <c r="E136" s="158"/>
      <c r="F136" s="8">
        <v>2000000</v>
      </c>
      <c r="G136" s="8"/>
      <c r="H136" s="6" t="s">
        <v>68</v>
      </c>
      <c r="I136" s="17" t="s">
        <v>1003</v>
      </c>
      <c r="J136" s="84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</row>
    <row r="137" spans="1:49" s="124" customFormat="1" ht="18.75">
      <c r="A137" s="11">
        <v>124</v>
      </c>
      <c r="B137" s="4"/>
      <c r="C137" s="13">
        <v>42975</v>
      </c>
      <c r="D137" s="124" t="s">
        <v>853</v>
      </c>
      <c r="E137" s="158" t="s">
        <v>854</v>
      </c>
      <c r="F137" s="8">
        <v>300000</v>
      </c>
      <c r="G137" s="8"/>
      <c r="H137" s="6" t="s">
        <v>12</v>
      </c>
      <c r="I137" s="17" t="s">
        <v>833</v>
      </c>
      <c r="J137" s="84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</row>
    <row r="138" spans="1:49" s="124" customFormat="1" ht="18.75">
      <c r="A138" s="11">
        <v>125</v>
      </c>
      <c r="B138" s="4"/>
      <c r="C138" s="13">
        <v>42975</v>
      </c>
      <c r="D138" s="124" t="s">
        <v>473</v>
      </c>
      <c r="E138" s="158"/>
      <c r="F138" s="8">
        <v>200000</v>
      </c>
      <c r="G138" s="8"/>
      <c r="H138" s="6" t="s">
        <v>12</v>
      </c>
      <c r="I138" s="17" t="s">
        <v>833</v>
      </c>
      <c r="J138" s="84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</row>
    <row r="139" spans="1:49" s="124" customFormat="1" ht="18.75">
      <c r="A139" s="11">
        <v>126</v>
      </c>
      <c r="B139" s="4"/>
      <c r="C139" s="13">
        <v>42975</v>
      </c>
      <c r="D139" s="124" t="s">
        <v>155</v>
      </c>
      <c r="E139" s="158"/>
      <c r="F139" s="8">
        <v>300000</v>
      </c>
      <c r="G139" s="8"/>
      <c r="H139" s="6" t="s">
        <v>12</v>
      </c>
      <c r="I139" s="17" t="s">
        <v>833</v>
      </c>
      <c r="J139" s="81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</row>
    <row r="140" spans="1:49" s="124" customFormat="1" ht="18.75">
      <c r="A140" s="11">
        <v>127</v>
      </c>
      <c r="B140" s="4"/>
      <c r="C140" s="13">
        <v>42975</v>
      </c>
      <c r="D140" s="124" t="s">
        <v>39</v>
      </c>
      <c r="E140" s="158" t="s">
        <v>855</v>
      </c>
      <c r="F140" s="8">
        <v>500000</v>
      </c>
      <c r="G140" s="8"/>
      <c r="H140" s="6" t="s">
        <v>12</v>
      </c>
      <c r="I140" s="17" t="s">
        <v>833</v>
      </c>
      <c r="J140" s="81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</row>
    <row r="141" spans="1:49" s="124" customFormat="1" ht="18.75">
      <c r="A141" s="11">
        <v>128</v>
      </c>
      <c r="B141" s="4"/>
      <c r="C141" s="13">
        <v>42975</v>
      </c>
      <c r="D141" s="124" t="s">
        <v>465</v>
      </c>
      <c r="E141" s="158" t="s">
        <v>856</v>
      </c>
      <c r="F141" s="8">
        <v>300000</v>
      </c>
      <c r="G141" s="8"/>
      <c r="H141" s="6" t="s">
        <v>12</v>
      </c>
      <c r="I141" s="17" t="s">
        <v>833</v>
      </c>
      <c r="J141" s="81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</row>
    <row r="142" spans="1:49" s="124" customFormat="1" ht="18.75">
      <c r="A142" s="11">
        <v>129</v>
      </c>
      <c r="B142" s="4"/>
      <c r="C142" s="13">
        <v>42975</v>
      </c>
      <c r="D142" s="124" t="s">
        <v>857</v>
      </c>
      <c r="E142" s="158"/>
      <c r="F142" s="8">
        <v>2000000</v>
      </c>
      <c r="G142" s="8"/>
      <c r="H142" s="6" t="s">
        <v>12</v>
      </c>
      <c r="I142" s="17" t="s">
        <v>833</v>
      </c>
      <c r="J142" s="81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</row>
    <row r="143" spans="1:49" s="124" customFormat="1" ht="18.75">
      <c r="A143" s="11">
        <v>130</v>
      </c>
      <c r="B143" s="4"/>
      <c r="C143" s="13">
        <v>42975</v>
      </c>
      <c r="D143" s="124" t="s">
        <v>858</v>
      </c>
      <c r="E143" s="158" t="s">
        <v>993</v>
      </c>
      <c r="F143" s="8">
        <v>2000000</v>
      </c>
      <c r="G143" s="8"/>
      <c r="H143" s="6" t="s">
        <v>12</v>
      </c>
      <c r="I143" s="17" t="s">
        <v>833</v>
      </c>
      <c r="J143" s="81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</row>
    <row r="144" spans="1:49" s="124" customFormat="1" ht="18.75">
      <c r="A144" s="11">
        <v>131</v>
      </c>
      <c r="B144" s="4"/>
      <c r="C144" s="13">
        <v>42975</v>
      </c>
      <c r="D144" s="124" t="s">
        <v>290</v>
      </c>
      <c r="E144" s="158"/>
      <c r="F144" s="8">
        <v>200000</v>
      </c>
      <c r="G144" s="8"/>
      <c r="H144" s="6" t="s">
        <v>12</v>
      </c>
      <c r="I144" s="17" t="s">
        <v>833</v>
      </c>
      <c r="J144" s="81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</row>
    <row r="145" spans="1:49" s="124" customFormat="1" ht="18.75">
      <c r="A145" s="11">
        <v>132</v>
      </c>
      <c r="B145" s="4"/>
      <c r="C145" s="13">
        <v>42975</v>
      </c>
      <c r="D145" s="124" t="s">
        <v>70</v>
      </c>
      <c r="E145" s="158" t="s">
        <v>634</v>
      </c>
      <c r="F145" s="8">
        <v>300000</v>
      </c>
      <c r="G145" s="8"/>
      <c r="H145" s="6" t="s">
        <v>12</v>
      </c>
      <c r="I145" s="17" t="s">
        <v>833</v>
      </c>
      <c r="J145" s="81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</row>
    <row r="146" spans="1:49" s="124" customFormat="1" ht="18.75">
      <c r="A146" s="11">
        <v>133</v>
      </c>
      <c r="B146" s="4"/>
      <c r="C146" s="13">
        <v>42975</v>
      </c>
      <c r="D146" s="124" t="s">
        <v>859</v>
      </c>
      <c r="E146" s="158" t="s">
        <v>992</v>
      </c>
      <c r="F146" s="8">
        <v>1000000</v>
      </c>
      <c r="G146" s="8"/>
      <c r="H146" s="6" t="s">
        <v>12</v>
      </c>
      <c r="I146" s="17" t="s">
        <v>833</v>
      </c>
      <c r="J146" s="81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</row>
    <row r="147" spans="1:49" s="124" customFormat="1" ht="18.75">
      <c r="A147" s="11">
        <v>134</v>
      </c>
      <c r="B147" s="4"/>
      <c r="C147" s="13">
        <v>42975</v>
      </c>
      <c r="D147" s="124" t="s">
        <v>860</v>
      </c>
      <c r="E147" s="158"/>
      <c r="F147" s="8">
        <v>200000</v>
      </c>
      <c r="G147" s="8"/>
      <c r="H147" s="6" t="s">
        <v>12</v>
      </c>
      <c r="I147" s="17" t="s">
        <v>833</v>
      </c>
      <c r="J147" s="81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</row>
    <row r="148" spans="1:49" s="124" customFormat="1" ht="18.75">
      <c r="A148" s="11">
        <v>135</v>
      </c>
      <c r="B148" s="4"/>
      <c r="C148" s="13">
        <v>42975</v>
      </c>
      <c r="D148" s="124" t="s">
        <v>861</v>
      </c>
      <c r="E148" s="158"/>
      <c r="F148" s="8">
        <v>500000</v>
      </c>
      <c r="G148" s="8"/>
      <c r="H148" s="6" t="s">
        <v>12</v>
      </c>
      <c r="I148" s="17" t="s">
        <v>833</v>
      </c>
      <c r="J148" s="81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</row>
    <row r="149" spans="1:49" s="124" customFormat="1" ht="18.75">
      <c r="A149" s="11">
        <v>136</v>
      </c>
      <c r="B149" s="4"/>
      <c r="C149" s="13">
        <v>42975</v>
      </c>
      <c r="D149" s="124" t="s">
        <v>815</v>
      </c>
      <c r="E149" s="158" t="s">
        <v>862</v>
      </c>
      <c r="F149" s="8">
        <v>300000</v>
      </c>
      <c r="G149" s="8"/>
      <c r="H149" s="6" t="s">
        <v>12</v>
      </c>
      <c r="I149" s="17" t="s">
        <v>833</v>
      </c>
      <c r="J149" s="81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</row>
    <row r="150" spans="1:49" s="124" customFormat="1" ht="18.75">
      <c r="A150" s="11">
        <v>137</v>
      </c>
      <c r="B150" s="4"/>
      <c r="C150" s="13">
        <v>42976</v>
      </c>
      <c r="D150" s="124" t="s">
        <v>484</v>
      </c>
      <c r="E150" s="158" t="s">
        <v>485</v>
      </c>
      <c r="F150" s="8">
        <v>1000000</v>
      </c>
      <c r="G150" s="8"/>
      <c r="H150" s="6" t="s">
        <v>12</v>
      </c>
      <c r="I150" s="17" t="s">
        <v>833</v>
      </c>
      <c r="J150" s="81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</row>
    <row r="151" spans="1:49" s="14" customFormat="1" ht="18.75">
      <c r="A151" s="11">
        <v>138</v>
      </c>
      <c r="B151" s="4"/>
      <c r="C151" s="13">
        <v>42976</v>
      </c>
      <c r="D151" s="14" t="s">
        <v>669</v>
      </c>
      <c r="E151" s="109"/>
      <c r="F151" s="1">
        <v>100000</v>
      </c>
      <c r="G151" s="1"/>
      <c r="H151" s="6" t="s">
        <v>12</v>
      </c>
      <c r="I151" s="17" t="s">
        <v>833</v>
      </c>
      <c r="J151" s="81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</row>
    <row r="152" spans="1:49" s="14" customFormat="1" ht="18.75">
      <c r="A152" s="11">
        <v>139</v>
      </c>
      <c r="B152" s="4"/>
      <c r="C152" s="13">
        <v>42976</v>
      </c>
      <c r="D152" s="14" t="s">
        <v>863</v>
      </c>
      <c r="E152" s="109"/>
      <c r="F152" s="1">
        <v>300000</v>
      </c>
      <c r="G152" s="1"/>
      <c r="H152" s="6" t="s">
        <v>12</v>
      </c>
      <c r="I152" s="17" t="s">
        <v>833</v>
      </c>
      <c r="J152" s="81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</row>
    <row r="153" spans="1:49" s="14" customFormat="1" ht="18.75">
      <c r="A153" s="11">
        <v>140</v>
      </c>
      <c r="B153" s="4"/>
      <c r="C153" s="13">
        <v>42976</v>
      </c>
      <c r="D153" s="14" t="s">
        <v>864</v>
      </c>
      <c r="E153" s="109"/>
      <c r="F153" s="1">
        <v>1000000</v>
      </c>
      <c r="G153" s="1"/>
      <c r="H153" s="6" t="s">
        <v>12</v>
      </c>
      <c r="I153" s="17" t="s">
        <v>833</v>
      </c>
      <c r="J153" s="81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</row>
    <row r="154" spans="1:49" s="14" customFormat="1" ht="18.75">
      <c r="A154" s="11">
        <v>141</v>
      </c>
      <c r="B154" s="4"/>
      <c r="C154" s="13">
        <v>42976</v>
      </c>
      <c r="D154" s="14" t="s">
        <v>865</v>
      </c>
      <c r="E154" s="109"/>
      <c r="F154" s="1">
        <v>200000</v>
      </c>
      <c r="G154" s="1"/>
      <c r="H154" s="6" t="s">
        <v>12</v>
      </c>
      <c r="I154" s="17" t="s">
        <v>833</v>
      </c>
      <c r="J154" s="81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</row>
    <row r="155" spans="1:49" s="14" customFormat="1" ht="18.75">
      <c r="A155" s="11">
        <v>142</v>
      </c>
      <c r="B155" s="4"/>
      <c r="C155" s="13">
        <v>42976</v>
      </c>
      <c r="D155" s="14" t="s">
        <v>867</v>
      </c>
      <c r="E155" s="109" t="s">
        <v>866</v>
      </c>
      <c r="F155" s="1">
        <v>400000</v>
      </c>
      <c r="G155" s="1"/>
      <c r="H155" s="6" t="s">
        <v>12</v>
      </c>
      <c r="I155" s="17" t="s">
        <v>833</v>
      </c>
      <c r="J155" s="81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</row>
    <row r="156" spans="1:49" s="14" customFormat="1" ht="18.75">
      <c r="A156" s="11">
        <v>143</v>
      </c>
      <c r="B156" s="4"/>
      <c r="C156" s="13">
        <v>42976</v>
      </c>
      <c r="D156" s="14" t="s">
        <v>868</v>
      </c>
      <c r="E156" s="109"/>
      <c r="F156" s="1">
        <v>400000</v>
      </c>
      <c r="G156" s="1"/>
      <c r="H156" s="6" t="s">
        <v>12</v>
      </c>
      <c r="I156" s="17" t="s">
        <v>833</v>
      </c>
      <c r="J156" s="81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</row>
    <row r="157" spans="1:49" s="14" customFormat="1" ht="18.75">
      <c r="A157" s="11">
        <v>144</v>
      </c>
      <c r="B157" s="4"/>
      <c r="C157" s="13">
        <v>42976</v>
      </c>
      <c r="D157" s="14" t="s">
        <v>869</v>
      </c>
      <c r="E157" s="109"/>
      <c r="F157" s="1">
        <v>500000</v>
      </c>
      <c r="G157" s="1"/>
      <c r="H157" s="6" t="s">
        <v>12</v>
      </c>
      <c r="I157" s="17" t="s">
        <v>833</v>
      </c>
      <c r="J157" s="81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</row>
    <row r="158" spans="1:49" s="14" customFormat="1" ht="18.75">
      <c r="A158" s="11">
        <v>145</v>
      </c>
      <c r="B158" s="4"/>
      <c r="C158" s="13">
        <v>42976</v>
      </c>
      <c r="D158" s="14" t="s">
        <v>217</v>
      </c>
      <c r="E158" s="109" t="s">
        <v>1274</v>
      </c>
      <c r="F158" s="1">
        <v>100000</v>
      </c>
      <c r="G158" s="1"/>
      <c r="H158" s="6" t="s">
        <v>12</v>
      </c>
      <c r="I158" s="17" t="s">
        <v>833</v>
      </c>
      <c r="J158" s="81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</row>
    <row r="159" spans="1:49" s="14" customFormat="1" ht="18.75">
      <c r="A159" s="11">
        <v>146</v>
      </c>
      <c r="B159" s="4"/>
      <c r="C159" s="13">
        <v>42976</v>
      </c>
      <c r="D159" s="14" t="s">
        <v>870</v>
      </c>
      <c r="E159" s="109"/>
      <c r="F159" s="1">
        <v>200000</v>
      </c>
      <c r="G159" s="1"/>
      <c r="H159" s="6" t="s">
        <v>12</v>
      </c>
      <c r="I159" s="17" t="s">
        <v>833</v>
      </c>
      <c r="J159" s="81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</row>
    <row r="160" spans="1:49" s="14" customFormat="1" ht="18.75">
      <c r="A160" s="11">
        <v>147</v>
      </c>
      <c r="B160" s="4"/>
      <c r="C160" s="13">
        <v>42976</v>
      </c>
      <c r="D160" s="14" t="s">
        <v>589</v>
      </c>
      <c r="E160" s="109"/>
      <c r="F160" s="1">
        <v>500000</v>
      </c>
      <c r="G160" s="1"/>
      <c r="H160" s="6" t="s">
        <v>12</v>
      </c>
      <c r="I160" s="17" t="s">
        <v>833</v>
      </c>
      <c r="J160" s="81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</row>
    <row r="161" spans="1:49" s="14" customFormat="1" ht="18.75">
      <c r="A161" s="11">
        <v>148</v>
      </c>
      <c r="B161" s="4"/>
      <c r="C161" s="13">
        <v>42976</v>
      </c>
      <c r="D161" s="14" t="s">
        <v>871</v>
      </c>
      <c r="E161" s="109"/>
      <c r="F161" s="1">
        <v>200000</v>
      </c>
      <c r="G161" s="1"/>
      <c r="H161" s="6" t="s">
        <v>12</v>
      </c>
      <c r="I161" s="17" t="s">
        <v>833</v>
      </c>
      <c r="J161" s="81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</row>
    <row r="162" spans="1:49" s="14" customFormat="1" ht="18.75">
      <c r="A162" s="11">
        <v>149</v>
      </c>
      <c r="B162" s="4"/>
      <c r="C162" s="13">
        <v>42976</v>
      </c>
      <c r="D162" s="14" t="s">
        <v>872</v>
      </c>
      <c r="E162" s="109" t="s">
        <v>873</v>
      </c>
      <c r="F162" s="1">
        <v>200000</v>
      </c>
      <c r="G162" s="1"/>
      <c r="H162" s="6" t="s">
        <v>12</v>
      </c>
      <c r="I162" s="17" t="s">
        <v>833</v>
      </c>
      <c r="J162" s="81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</row>
    <row r="163" spans="1:49" s="14" customFormat="1" ht="18.75">
      <c r="A163" s="11">
        <v>150</v>
      </c>
      <c r="B163" s="4"/>
      <c r="C163" s="13">
        <v>42976</v>
      </c>
      <c r="D163" s="14" t="s">
        <v>874</v>
      </c>
      <c r="E163" s="109"/>
      <c r="F163" s="1">
        <v>300000</v>
      </c>
      <c r="G163" s="1"/>
      <c r="H163" s="6" t="s">
        <v>12</v>
      </c>
      <c r="I163" s="17" t="s">
        <v>833</v>
      </c>
      <c r="J163" s="81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</row>
    <row r="164" spans="1:49" s="14" customFormat="1" ht="18.75">
      <c r="A164" s="11">
        <v>151</v>
      </c>
      <c r="B164" s="4"/>
      <c r="C164" s="13">
        <v>42976</v>
      </c>
      <c r="D164" s="14" t="s">
        <v>875</v>
      </c>
      <c r="E164" s="109"/>
      <c r="F164" s="1">
        <v>100000</v>
      </c>
      <c r="G164" s="1"/>
      <c r="H164" s="6" t="s">
        <v>12</v>
      </c>
      <c r="I164" s="17" t="s">
        <v>833</v>
      </c>
      <c r="J164" s="81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</row>
    <row r="165" spans="1:49" s="14" customFormat="1" ht="18.75">
      <c r="A165" s="11">
        <v>152</v>
      </c>
      <c r="B165" s="4"/>
      <c r="C165" s="13">
        <v>42976</v>
      </c>
      <c r="D165" s="14" t="s">
        <v>217</v>
      </c>
      <c r="E165" s="109" t="s">
        <v>1275</v>
      </c>
      <c r="F165" s="1">
        <v>300000</v>
      </c>
      <c r="G165" s="1"/>
      <c r="H165" s="6" t="s">
        <v>12</v>
      </c>
      <c r="I165" s="17" t="s">
        <v>833</v>
      </c>
      <c r="J165" s="81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</row>
    <row r="166" spans="1:49" s="14" customFormat="1" ht="18.75">
      <c r="A166" s="11">
        <v>153</v>
      </c>
      <c r="B166" s="4"/>
      <c r="C166" s="13">
        <v>42976</v>
      </c>
      <c r="D166" s="14" t="s">
        <v>876</v>
      </c>
      <c r="E166" s="109"/>
      <c r="F166" s="1">
        <v>200000</v>
      </c>
      <c r="G166" s="1"/>
      <c r="H166" s="6" t="s">
        <v>12</v>
      </c>
      <c r="I166" s="17" t="s">
        <v>833</v>
      </c>
      <c r="J166" s="81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</row>
    <row r="167" spans="1:49" s="14" customFormat="1" ht="18.75">
      <c r="A167" s="11">
        <v>154</v>
      </c>
      <c r="B167" s="4"/>
      <c r="C167" s="13">
        <v>42976</v>
      </c>
      <c r="D167" s="14" t="s">
        <v>877</v>
      </c>
      <c r="E167" s="109" t="s">
        <v>878</v>
      </c>
      <c r="F167" s="1">
        <v>200000</v>
      </c>
      <c r="G167" s="1"/>
      <c r="H167" s="6" t="s">
        <v>12</v>
      </c>
      <c r="I167" s="17" t="s">
        <v>833</v>
      </c>
      <c r="J167" s="81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</row>
    <row r="168" spans="1:49" s="14" customFormat="1" ht="18.75">
      <c r="A168" s="11">
        <v>155</v>
      </c>
      <c r="B168" s="4"/>
      <c r="C168" s="13">
        <v>42976</v>
      </c>
      <c r="D168" s="14" t="s">
        <v>256</v>
      </c>
      <c r="E168" s="109"/>
      <c r="F168" s="1">
        <v>300000</v>
      </c>
      <c r="G168" s="1"/>
      <c r="H168" s="6" t="s">
        <v>12</v>
      </c>
      <c r="I168" s="17" t="s">
        <v>833</v>
      </c>
      <c r="J168" s="81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</row>
    <row r="169" spans="1:49" s="14" customFormat="1" ht="18.75">
      <c r="A169" s="11">
        <v>156</v>
      </c>
      <c r="B169" s="4"/>
      <c r="C169" s="13">
        <v>42976</v>
      </c>
      <c r="D169" s="14" t="s">
        <v>879</v>
      </c>
      <c r="E169" s="109"/>
      <c r="F169" s="1">
        <v>200000</v>
      </c>
      <c r="G169" s="1"/>
      <c r="H169" s="6" t="s">
        <v>12</v>
      </c>
      <c r="I169" s="17" t="s">
        <v>833</v>
      </c>
      <c r="J169" s="81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</row>
    <row r="170" spans="1:49" s="14" customFormat="1" ht="18.75">
      <c r="A170" s="11">
        <v>157</v>
      </c>
      <c r="B170" s="4"/>
      <c r="C170" s="13">
        <v>42976</v>
      </c>
      <c r="D170" s="14" t="s">
        <v>880</v>
      </c>
      <c r="E170" s="109"/>
      <c r="F170" s="1">
        <v>500000</v>
      </c>
      <c r="G170" s="1"/>
      <c r="H170" s="6" t="s">
        <v>12</v>
      </c>
      <c r="I170" s="17" t="s">
        <v>833</v>
      </c>
      <c r="J170" s="81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</row>
    <row r="171" spans="1:49" s="14" customFormat="1" ht="18.75">
      <c r="A171" s="11">
        <v>158</v>
      </c>
      <c r="B171" s="4"/>
      <c r="C171" s="13">
        <v>42976</v>
      </c>
      <c r="D171" s="14" t="s">
        <v>881</v>
      </c>
      <c r="E171" s="109"/>
      <c r="F171" s="1">
        <v>100000</v>
      </c>
      <c r="G171" s="1"/>
      <c r="H171" s="6" t="s">
        <v>12</v>
      </c>
      <c r="I171" s="17" t="s">
        <v>833</v>
      </c>
      <c r="J171" s="81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</row>
    <row r="172" spans="1:49" s="14" customFormat="1" ht="18.75">
      <c r="A172" s="11">
        <v>159</v>
      </c>
      <c r="B172" s="4"/>
      <c r="C172" s="13">
        <v>42976</v>
      </c>
      <c r="D172" s="14" t="s">
        <v>882</v>
      </c>
      <c r="E172" s="109"/>
      <c r="F172" s="1">
        <v>500000</v>
      </c>
      <c r="G172" s="1"/>
      <c r="H172" s="6" t="s">
        <v>12</v>
      </c>
      <c r="I172" s="17" t="s">
        <v>833</v>
      </c>
      <c r="J172" s="81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</row>
    <row r="173" spans="1:49" s="14" customFormat="1" ht="18.75">
      <c r="A173" s="11">
        <v>160</v>
      </c>
      <c r="B173" s="4"/>
      <c r="C173" s="13">
        <v>42976</v>
      </c>
      <c r="D173" s="14" t="s">
        <v>883</v>
      </c>
      <c r="E173" s="109"/>
      <c r="F173" s="1">
        <v>100000</v>
      </c>
      <c r="G173" s="1"/>
      <c r="H173" s="6" t="s">
        <v>12</v>
      </c>
      <c r="I173" s="17" t="s">
        <v>833</v>
      </c>
      <c r="J173" s="81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</row>
    <row r="174" spans="1:49" s="14" customFormat="1" ht="18.75">
      <c r="A174" s="11">
        <v>161</v>
      </c>
      <c r="B174" s="4"/>
      <c r="C174" s="13">
        <v>42976</v>
      </c>
      <c r="D174" s="14" t="s">
        <v>817</v>
      </c>
      <c r="E174" s="109"/>
      <c r="F174" s="1">
        <v>1000000</v>
      </c>
      <c r="G174" s="1"/>
      <c r="H174" s="6" t="s">
        <v>12</v>
      </c>
      <c r="I174" s="17" t="s">
        <v>833</v>
      </c>
      <c r="J174" s="81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</row>
    <row r="175" spans="1:49" s="14" customFormat="1" ht="18.75">
      <c r="A175" s="11">
        <v>162</v>
      </c>
      <c r="B175" s="4"/>
      <c r="C175" s="13">
        <v>42976</v>
      </c>
      <c r="D175" s="14" t="s">
        <v>927</v>
      </c>
      <c r="E175" s="109"/>
      <c r="F175" s="1">
        <v>100000</v>
      </c>
      <c r="G175" s="1"/>
      <c r="H175" s="6" t="s">
        <v>12</v>
      </c>
      <c r="I175" s="17" t="s">
        <v>833</v>
      </c>
      <c r="J175" s="81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</row>
    <row r="176" spans="1:49" s="14" customFormat="1" ht="18.75">
      <c r="A176" s="11">
        <v>163</v>
      </c>
      <c r="B176" s="4"/>
      <c r="C176" s="13">
        <v>42976</v>
      </c>
      <c r="D176" s="14" t="s">
        <v>884</v>
      </c>
      <c r="E176" s="109"/>
      <c r="F176" s="1">
        <v>200000</v>
      </c>
      <c r="G176" s="1"/>
      <c r="H176" s="6" t="s">
        <v>12</v>
      </c>
      <c r="I176" s="17" t="s">
        <v>833</v>
      </c>
      <c r="J176" s="81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</row>
    <row r="177" spans="1:49" s="14" customFormat="1" ht="18.75">
      <c r="A177" s="11">
        <v>164</v>
      </c>
      <c r="B177" s="4"/>
      <c r="C177" s="13">
        <v>42976</v>
      </c>
      <c r="D177" s="14" t="s">
        <v>885</v>
      </c>
      <c r="E177" s="109"/>
      <c r="F177" s="1">
        <v>300000</v>
      </c>
      <c r="G177" s="1"/>
      <c r="H177" s="6" t="s">
        <v>12</v>
      </c>
      <c r="I177" s="17" t="s">
        <v>833</v>
      </c>
      <c r="J177" s="81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</row>
    <row r="178" spans="1:49" s="14" customFormat="1" ht="18.75">
      <c r="A178" s="11">
        <v>165</v>
      </c>
      <c r="B178" s="4"/>
      <c r="C178" s="13">
        <v>42976</v>
      </c>
      <c r="D178" s="14" t="s">
        <v>886</v>
      </c>
      <c r="E178" s="109"/>
      <c r="F178" s="1">
        <v>100000</v>
      </c>
      <c r="G178" s="1"/>
      <c r="H178" s="6" t="s">
        <v>12</v>
      </c>
      <c r="I178" s="17" t="s">
        <v>833</v>
      </c>
      <c r="J178" s="81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</row>
    <row r="179" spans="1:49" s="14" customFormat="1" ht="18.75">
      <c r="A179" s="11">
        <v>166</v>
      </c>
      <c r="B179" s="4"/>
      <c r="C179" s="13">
        <v>42976</v>
      </c>
      <c r="D179" s="14" t="s">
        <v>887</v>
      </c>
      <c r="E179" s="109"/>
      <c r="F179" s="1">
        <v>100000</v>
      </c>
      <c r="G179" s="1"/>
      <c r="H179" s="6" t="s">
        <v>12</v>
      </c>
      <c r="I179" s="17" t="s">
        <v>833</v>
      </c>
      <c r="J179" s="81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</row>
    <row r="180" spans="1:49" s="14" customFormat="1" ht="18.75">
      <c r="A180" s="11">
        <v>167</v>
      </c>
      <c r="B180" s="4"/>
      <c r="C180" s="13">
        <v>42976</v>
      </c>
      <c r="D180" s="14" t="s">
        <v>621</v>
      </c>
      <c r="E180" s="109"/>
      <c r="F180" s="1">
        <v>200000</v>
      </c>
      <c r="G180" s="1"/>
      <c r="H180" s="6" t="s">
        <v>12</v>
      </c>
      <c r="I180" s="17" t="s">
        <v>833</v>
      </c>
      <c r="J180" s="81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</row>
    <row r="181" spans="1:49" s="14" customFormat="1" ht="18.75">
      <c r="A181" s="11">
        <v>168</v>
      </c>
      <c r="B181" s="4"/>
      <c r="C181" s="13">
        <v>42976</v>
      </c>
      <c r="D181" s="14" t="s">
        <v>888</v>
      </c>
      <c r="E181" s="109"/>
      <c r="F181" s="1">
        <v>200000</v>
      </c>
      <c r="G181" s="1"/>
      <c r="H181" s="6" t="s">
        <v>12</v>
      </c>
      <c r="I181" s="17" t="s">
        <v>833</v>
      </c>
      <c r="J181" s="81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</row>
    <row r="182" spans="1:49" s="14" customFormat="1" ht="38.25">
      <c r="A182" s="11">
        <v>169</v>
      </c>
      <c r="B182" s="4"/>
      <c r="C182" s="13">
        <v>42976</v>
      </c>
      <c r="D182" s="157" t="s">
        <v>891</v>
      </c>
      <c r="E182" s="109"/>
      <c r="F182" s="1">
        <v>500000</v>
      </c>
      <c r="G182" s="1"/>
      <c r="H182" s="6" t="s">
        <v>12</v>
      </c>
      <c r="I182" s="17" t="s">
        <v>833</v>
      </c>
      <c r="J182" s="81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</row>
    <row r="183" spans="1:49" s="14" customFormat="1" ht="18.75">
      <c r="A183" s="11">
        <v>170</v>
      </c>
      <c r="B183" s="4"/>
      <c r="C183" s="13">
        <v>42976</v>
      </c>
      <c r="D183" s="14" t="s">
        <v>889</v>
      </c>
      <c r="E183" s="109" t="s">
        <v>1276</v>
      </c>
      <c r="F183" s="1">
        <v>100000</v>
      </c>
      <c r="G183" s="1"/>
      <c r="H183" s="6" t="s">
        <v>12</v>
      </c>
      <c r="I183" s="17" t="s">
        <v>833</v>
      </c>
      <c r="J183" s="81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</row>
    <row r="184" spans="1:49" s="14" customFormat="1" ht="18.75">
      <c r="A184" s="11">
        <v>171</v>
      </c>
      <c r="B184" s="4"/>
      <c r="C184" s="13">
        <v>42976</v>
      </c>
      <c r="D184" s="14" t="s">
        <v>890</v>
      </c>
      <c r="E184" s="109"/>
      <c r="F184" s="1">
        <v>200000</v>
      </c>
      <c r="G184" s="1"/>
      <c r="H184" s="6" t="s">
        <v>12</v>
      </c>
      <c r="I184" s="17" t="s">
        <v>833</v>
      </c>
      <c r="J184" s="81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</row>
    <row r="185" spans="1:49" s="14" customFormat="1" ht="18.75">
      <c r="A185" s="11">
        <v>172</v>
      </c>
      <c r="B185" s="4"/>
      <c r="C185" s="13">
        <v>42976</v>
      </c>
      <c r="D185" s="14" t="s">
        <v>892</v>
      </c>
      <c r="E185" s="109"/>
      <c r="F185" s="1">
        <v>200000</v>
      </c>
      <c r="G185" s="1"/>
      <c r="H185" s="6" t="s">
        <v>12</v>
      </c>
      <c r="I185" s="17" t="s">
        <v>833</v>
      </c>
      <c r="J185" s="81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</row>
    <row r="186" spans="1:49" s="14" customFormat="1" ht="18.75">
      <c r="A186" s="11">
        <v>173</v>
      </c>
      <c r="B186" s="4"/>
      <c r="C186" s="13">
        <v>42976</v>
      </c>
      <c r="D186" s="14" t="s">
        <v>893</v>
      </c>
      <c r="E186" s="109"/>
      <c r="F186" s="1">
        <v>200000</v>
      </c>
      <c r="G186" s="1"/>
      <c r="H186" s="6" t="s">
        <v>12</v>
      </c>
      <c r="I186" s="17" t="s">
        <v>833</v>
      </c>
      <c r="J186" s="81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</row>
    <row r="187" spans="1:49" s="14" customFormat="1" ht="18.75">
      <c r="A187" s="11">
        <v>174</v>
      </c>
      <c r="B187" s="4"/>
      <c r="C187" s="13">
        <v>42976</v>
      </c>
      <c r="D187" s="14" t="s">
        <v>894</v>
      </c>
      <c r="E187" s="109"/>
      <c r="F187" s="1">
        <v>500000</v>
      </c>
      <c r="G187" s="1"/>
      <c r="H187" s="6" t="s">
        <v>12</v>
      </c>
      <c r="I187" s="17" t="s">
        <v>833</v>
      </c>
      <c r="J187" s="81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</row>
    <row r="188" spans="1:49" s="14" customFormat="1" ht="18.75">
      <c r="A188" s="11">
        <v>175</v>
      </c>
      <c r="B188" s="4"/>
      <c r="C188" s="13">
        <v>42976</v>
      </c>
      <c r="D188" s="14" t="s">
        <v>895</v>
      </c>
      <c r="E188" s="109"/>
      <c r="F188" s="1">
        <v>300000</v>
      </c>
      <c r="G188" s="1"/>
      <c r="H188" s="6" t="s">
        <v>12</v>
      </c>
      <c r="I188" s="17" t="s">
        <v>833</v>
      </c>
      <c r="J188" s="81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</row>
    <row r="189" spans="1:49" s="14" customFormat="1" ht="18.75">
      <c r="A189" s="11">
        <v>176</v>
      </c>
      <c r="B189" s="4"/>
      <c r="C189" s="13">
        <v>42976</v>
      </c>
      <c r="D189" s="14" t="s">
        <v>896</v>
      </c>
      <c r="E189" s="109"/>
      <c r="F189" s="1">
        <v>200000</v>
      </c>
      <c r="G189" s="1"/>
      <c r="H189" s="6" t="s">
        <v>12</v>
      </c>
      <c r="I189" s="17" t="s">
        <v>833</v>
      </c>
      <c r="J189" s="81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</row>
    <row r="190" spans="1:49" s="14" customFormat="1" ht="18.75">
      <c r="A190" s="11">
        <v>177</v>
      </c>
      <c r="B190" s="4"/>
      <c r="C190" s="13">
        <v>42976</v>
      </c>
      <c r="D190" s="14" t="s">
        <v>897</v>
      </c>
      <c r="E190" s="109"/>
      <c r="F190" s="1">
        <v>500000</v>
      </c>
      <c r="G190" s="1"/>
      <c r="H190" s="6" t="s">
        <v>12</v>
      </c>
      <c r="I190" s="17" t="s">
        <v>833</v>
      </c>
      <c r="J190" s="81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</row>
    <row r="191" spans="1:49" s="14" customFormat="1" ht="18.75">
      <c r="A191" s="11">
        <v>178</v>
      </c>
      <c r="B191" s="4"/>
      <c r="C191" s="13">
        <v>42976</v>
      </c>
      <c r="D191" s="14" t="s">
        <v>898</v>
      </c>
      <c r="E191" s="109"/>
      <c r="F191" s="1">
        <v>200000</v>
      </c>
      <c r="G191" s="1"/>
      <c r="H191" s="6" t="s">
        <v>12</v>
      </c>
      <c r="I191" s="17" t="s">
        <v>833</v>
      </c>
      <c r="J191" s="81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</row>
    <row r="192" spans="1:49" s="14" customFormat="1" ht="18.75">
      <c r="A192" s="11">
        <v>179</v>
      </c>
      <c r="B192" s="4"/>
      <c r="C192" s="13">
        <v>42976</v>
      </c>
      <c r="D192" s="14" t="s">
        <v>899</v>
      </c>
      <c r="E192" s="109" t="s">
        <v>900</v>
      </c>
      <c r="F192" s="1">
        <v>200000</v>
      </c>
      <c r="G192" s="1"/>
      <c r="H192" s="6" t="s">
        <v>12</v>
      </c>
      <c r="I192" s="17" t="s">
        <v>833</v>
      </c>
      <c r="J192" s="81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</row>
    <row r="193" spans="1:49" s="14" customFormat="1" ht="18.75">
      <c r="A193" s="11">
        <v>180</v>
      </c>
      <c r="B193" s="4"/>
      <c r="C193" s="13">
        <v>42976</v>
      </c>
      <c r="D193" s="14" t="s">
        <v>901</v>
      </c>
      <c r="E193" s="109"/>
      <c r="F193" s="1">
        <v>200000</v>
      </c>
      <c r="G193" s="1"/>
      <c r="H193" s="6" t="s">
        <v>12</v>
      </c>
      <c r="I193" s="17" t="s">
        <v>833</v>
      </c>
      <c r="J193" s="81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</row>
    <row r="194" spans="1:49" s="14" customFormat="1" ht="18.75">
      <c r="A194" s="11">
        <v>181</v>
      </c>
      <c r="B194" s="4"/>
      <c r="C194" s="13">
        <v>42976</v>
      </c>
      <c r="D194" s="14" t="s">
        <v>902</v>
      </c>
      <c r="E194" s="109"/>
      <c r="F194" s="1">
        <v>200000</v>
      </c>
      <c r="G194" s="1"/>
      <c r="H194" s="6" t="s">
        <v>12</v>
      </c>
      <c r="I194" s="17" t="s">
        <v>833</v>
      </c>
      <c r="J194" s="81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</row>
    <row r="195" spans="1:49" s="14" customFormat="1" ht="18.75">
      <c r="A195" s="11">
        <v>182</v>
      </c>
      <c r="B195" s="4"/>
      <c r="C195" s="13">
        <v>42976</v>
      </c>
      <c r="D195" s="14" t="s">
        <v>903</v>
      </c>
      <c r="E195" s="109"/>
      <c r="F195" s="1">
        <v>500000</v>
      </c>
      <c r="G195" s="1"/>
      <c r="H195" s="6" t="s">
        <v>12</v>
      </c>
      <c r="I195" s="17" t="s">
        <v>833</v>
      </c>
      <c r="J195" s="81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</row>
    <row r="196" spans="1:49" s="14" customFormat="1" ht="18.75">
      <c r="A196" s="11">
        <v>183</v>
      </c>
      <c r="B196" s="4"/>
      <c r="C196" s="13">
        <v>42976</v>
      </c>
      <c r="D196" s="14" t="s">
        <v>904</v>
      </c>
      <c r="E196" s="109"/>
      <c r="F196" s="1">
        <v>300000</v>
      </c>
      <c r="G196" s="1"/>
      <c r="H196" s="6" t="s">
        <v>12</v>
      </c>
      <c r="I196" s="17" t="s">
        <v>833</v>
      </c>
      <c r="J196" s="81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</row>
    <row r="197" spans="1:49" s="14" customFormat="1" ht="18.75">
      <c r="A197" s="11">
        <v>184</v>
      </c>
      <c r="B197" s="4"/>
      <c r="C197" s="13">
        <v>42976</v>
      </c>
      <c r="D197" s="14" t="s">
        <v>905</v>
      </c>
      <c r="E197" s="109" t="s">
        <v>906</v>
      </c>
      <c r="F197" s="1">
        <v>500000</v>
      </c>
      <c r="G197" s="1"/>
      <c r="H197" s="6" t="s">
        <v>12</v>
      </c>
      <c r="I197" s="17" t="s">
        <v>833</v>
      </c>
      <c r="J197" s="81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</row>
    <row r="198" spans="1:49" s="14" customFormat="1" ht="18.75">
      <c r="A198" s="11">
        <v>185</v>
      </c>
      <c r="B198" s="4"/>
      <c r="C198" s="13">
        <v>42976</v>
      </c>
      <c r="D198" s="14" t="s">
        <v>907</v>
      </c>
      <c r="E198" s="109"/>
      <c r="F198" s="1">
        <v>500000</v>
      </c>
      <c r="G198" s="1"/>
      <c r="H198" s="6" t="s">
        <v>12</v>
      </c>
      <c r="I198" s="17" t="s">
        <v>833</v>
      </c>
      <c r="J198" s="81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</row>
    <row r="199" spans="1:49" s="14" customFormat="1" ht="18.75">
      <c r="A199" s="11">
        <v>186</v>
      </c>
      <c r="B199" s="4"/>
      <c r="C199" s="13">
        <v>42976</v>
      </c>
      <c r="D199" s="14" t="s">
        <v>908</v>
      </c>
      <c r="E199" s="109"/>
      <c r="F199" s="1">
        <v>1000000</v>
      </c>
      <c r="G199" s="1"/>
      <c r="H199" s="6" t="s">
        <v>12</v>
      </c>
      <c r="I199" s="17" t="s">
        <v>833</v>
      </c>
      <c r="J199" s="81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</row>
    <row r="200" spans="1:49" s="14" customFormat="1" ht="18.75">
      <c r="A200" s="11">
        <v>187</v>
      </c>
      <c r="B200" s="4"/>
      <c r="C200" s="13">
        <v>42976</v>
      </c>
      <c r="D200" s="14" t="s">
        <v>909</v>
      </c>
      <c r="E200" s="109"/>
      <c r="F200" s="1">
        <v>500000</v>
      </c>
      <c r="G200" s="1"/>
      <c r="H200" s="6" t="s">
        <v>12</v>
      </c>
      <c r="I200" s="17" t="s">
        <v>833</v>
      </c>
      <c r="J200" s="81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</row>
    <row r="201" spans="1:49" s="14" customFormat="1" ht="18.75">
      <c r="A201" s="11">
        <v>188</v>
      </c>
      <c r="B201" s="4"/>
      <c r="C201" s="13">
        <v>42976</v>
      </c>
      <c r="D201" s="14" t="s">
        <v>910</v>
      </c>
      <c r="E201" s="109"/>
      <c r="F201" s="1">
        <v>200000</v>
      </c>
      <c r="G201" s="1"/>
      <c r="H201" s="6" t="s">
        <v>12</v>
      </c>
      <c r="I201" s="17" t="s">
        <v>833</v>
      </c>
      <c r="J201" s="81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</row>
    <row r="202" spans="1:49" s="14" customFormat="1" ht="18.75">
      <c r="A202" s="11">
        <v>189</v>
      </c>
      <c r="B202" s="4"/>
      <c r="C202" s="13">
        <v>42976</v>
      </c>
      <c r="D202" s="14" t="s">
        <v>264</v>
      </c>
      <c r="E202" s="109" t="s">
        <v>911</v>
      </c>
      <c r="F202" s="1">
        <v>200000</v>
      </c>
      <c r="G202" s="1"/>
      <c r="H202" s="6" t="s">
        <v>12</v>
      </c>
      <c r="I202" s="17" t="s">
        <v>833</v>
      </c>
      <c r="J202" s="81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</row>
    <row r="203" spans="1:49" s="14" customFormat="1" ht="18.75">
      <c r="A203" s="11">
        <v>190</v>
      </c>
      <c r="B203" s="4"/>
      <c r="C203" s="13">
        <v>42976</v>
      </c>
      <c r="D203" s="14" t="s">
        <v>1265</v>
      </c>
      <c r="E203" s="109"/>
      <c r="F203" s="1">
        <v>400000</v>
      </c>
      <c r="G203" s="1"/>
      <c r="H203" s="6" t="s">
        <v>12</v>
      </c>
      <c r="I203" s="17" t="s">
        <v>833</v>
      </c>
      <c r="J203" s="81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</row>
    <row r="204" spans="1:49" s="14" customFormat="1" ht="18.75">
      <c r="A204" s="11">
        <v>191</v>
      </c>
      <c r="B204" s="4"/>
      <c r="C204" s="13">
        <v>42976</v>
      </c>
      <c r="D204" s="14" t="s">
        <v>912</v>
      </c>
      <c r="E204" s="109"/>
      <c r="F204" s="1">
        <v>500000</v>
      </c>
      <c r="G204" s="1"/>
      <c r="H204" s="6" t="s">
        <v>12</v>
      </c>
      <c r="I204" s="17" t="s">
        <v>833</v>
      </c>
      <c r="J204" s="81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</row>
    <row r="205" spans="1:49" s="14" customFormat="1" ht="18.75">
      <c r="A205" s="11">
        <v>192</v>
      </c>
      <c r="B205" s="4"/>
      <c r="C205" s="13">
        <v>42976</v>
      </c>
      <c r="D205" s="14" t="s">
        <v>913</v>
      </c>
      <c r="E205" s="109"/>
      <c r="F205" s="1">
        <v>100000</v>
      </c>
      <c r="G205" s="1"/>
      <c r="H205" s="6" t="s">
        <v>12</v>
      </c>
      <c r="I205" s="17" t="s">
        <v>833</v>
      </c>
      <c r="J205" s="81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</row>
    <row r="206" spans="1:49" s="14" customFormat="1" ht="18.75">
      <c r="A206" s="11">
        <v>193</v>
      </c>
      <c r="B206" s="4"/>
      <c r="C206" s="13">
        <v>42976</v>
      </c>
      <c r="D206" s="14" t="s">
        <v>914</v>
      </c>
      <c r="E206" s="109"/>
      <c r="F206" s="1">
        <v>100000</v>
      </c>
      <c r="G206" s="1"/>
      <c r="H206" s="6" t="s">
        <v>12</v>
      </c>
      <c r="I206" s="17" t="s">
        <v>833</v>
      </c>
      <c r="J206" s="81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</row>
    <row r="207" spans="1:49" s="14" customFormat="1" ht="18.75">
      <c r="A207" s="11">
        <v>194</v>
      </c>
      <c r="B207" s="4"/>
      <c r="C207" s="13">
        <v>42976</v>
      </c>
      <c r="D207" s="14" t="s">
        <v>915</v>
      </c>
      <c r="E207" s="109" t="s">
        <v>916</v>
      </c>
      <c r="F207" s="1">
        <v>300000</v>
      </c>
      <c r="G207" s="1"/>
      <c r="H207" s="6" t="s">
        <v>12</v>
      </c>
      <c r="I207" s="17" t="s">
        <v>833</v>
      </c>
      <c r="J207" s="81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</row>
    <row r="208" spans="1:49" s="14" customFormat="1" ht="18.75">
      <c r="A208" s="11">
        <v>195</v>
      </c>
      <c r="B208" s="4"/>
      <c r="C208" s="13">
        <v>42976</v>
      </c>
      <c r="D208" s="14" t="s">
        <v>917</v>
      </c>
      <c r="E208" s="109"/>
      <c r="F208" s="1">
        <v>200000</v>
      </c>
      <c r="G208" s="1"/>
      <c r="H208" s="6" t="s">
        <v>12</v>
      </c>
      <c r="I208" s="17" t="s">
        <v>833</v>
      </c>
      <c r="J208" s="81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</row>
    <row r="209" spans="1:49" s="14" customFormat="1" ht="18.75">
      <c r="A209" s="11">
        <v>196</v>
      </c>
      <c r="B209" s="4"/>
      <c r="C209" s="13">
        <v>42976</v>
      </c>
      <c r="D209" s="14" t="s">
        <v>624</v>
      </c>
      <c r="E209" s="109"/>
      <c r="F209" s="1">
        <v>100000</v>
      </c>
      <c r="G209" s="1"/>
      <c r="H209" s="6" t="s">
        <v>12</v>
      </c>
      <c r="I209" s="17" t="s">
        <v>833</v>
      </c>
      <c r="J209" s="81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</row>
    <row r="210" spans="1:49" s="14" customFormat="1" ht="18.75">
      <c r="A210" s="11">
        <v>197</v>
      </c>
      <c r="B210" s="4"/>
      <c r="C210" s="13">
        <v>42976</v>
      </c>
      <c r="D210" s="14" t="s">
        <v>918</v>
      </c>
      <c r="E210" s="109"/>
      <c r="F210" s="1">
        <v>400000</v>
      </c>
      <c r="G210" s="1"/>
      <c r="H210" s="6" t="s">
        <v>12</v>
      </c>
      <c r="I210" s="17" t="s">
        <v>833</v>
      </c>
      <c r="J210" s="81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</row>
    <row r="211" spans="1:49" s="14" customFormat="1" ht="18.75">
      <c r="A211" s="11">
        <v>198</v>
      </c>
      <c r="B211" s="4"/>
      <c r="C211" s="13">
        <v>42976</v>
      </c>
      <c r="D211" s="14" t="s">
        <v>919</v>
      </c>
      <c r="E211" s="109"/>
      <c r="F211" s="1">
        <v>200000</v>
      </c>
      <c r="G211" s="1"/>
      <c r="H211" s="6" t="s">
        <v>12</v>
      </c>
      <c r="I211" s="17" t="s">
        <v>833</v>
      </c>
      <c r="J211" s="81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</row>
    <row r="212" spans="1:49" s="14" customFormat="1" ht="18.75">
      <c r="A212" s="11">
        <v>199</v>
      </c>
      <c r="B212" s="4"/>
      <c r="C212" s="13">
        <v>42976</v>
      </c>
      <c r="D212" s="14" t="s">
        <v>920</v>
      </c>
      <c r="E212" s="109"/>
      <c r="F212" s="1">
        <v>100000</v>
      </c>
      <c r="G212" s="1"/>
      <c r="H212" s="6" t="s">
        <v>12</v>
      </c>
      <c r="I212" s="17" t="s">
        <v>833</v>
      </c>
      <c r="J212" s="81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</row>
    <row r="213" spans="1:49" s="14" customFormat="1" ht="18.75">
      <c r="A213" s="11">
        <v>200</v>
      </c>
      <c r="B213" s="4"/>
      <c r="C213" s="13">
        <v>42976</v>
      </c>
      <c r="D213" s="14" t="s">
        <v>921</v>
      </c>
      <c r="E213" s="109"/>
      <c r="F213" s="1">
        <v>400000</v>
      </c>
      <c r="G213" s="1"/>
      <c r="H213" s="6" t="s">
        <v>12</v>
      </c>
      <c r="I213" s="17" t="s">
        <v>833</v>
      </c>
      <c r="J213" s="81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</row>
    <row r="214" spans="1:49" s="14" customFormat="1" ht="18.75">
      <c r="A214" s="11">
        <v>201</v>
      </c>
      <c r="B214" s="4"/>
      <c r="C214" s="13">
        <v>42976</v>
      </c>
      <c r="D214" s="14" t="s">
        <v>922</v>
      </c>
      <c r="E214" s="109"/>
      <c r="F214" s="1">
        <v>200000</v>
      </c>
      <c r="G214" s="1"/>
      <c r="H214" s="6" t="s">
        <v>12</v>
      </c>
      <c r="I214" s="17" t="s">
        <v>833</v>
      </c>
      <c r="J214" s="81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</row>
    <row r="215" spans="1:49" s="14" customFormat="1" ht="18.75">
      <c r="A215" s="11">
        <v>202</v>
      </c>
      <c r="B215" s="4"/>
      <c r="C215" s="13">
        <v>42976</v>
      </c>
      <c r="D215" s="14" t="s">
        <v>923</v>
      </c>
      <c r="E215" s="109"/>
      <c r="F215" s="1">
        <v>200000</v>
      </c>
      <c r="G215" s="1"/>
      <c r="H215" s="6" t="s">
        <v>12</v>
      </c>
      <c r="I215" s="17" t="s">
        <v>833</v>
      </c>
      <c r="J215" s="81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</row>
    <row r="216" spans="1:49" s="14" customFormat="1" ht="18.75">
      <c r="A216" s="11">
        <v>203</v>
      </c>
      <c r="B216" s="4"/>
      <c r="C216" s="13">
        <v>42976</v>
      </c>
      <c r="D216" s="14" t="s">
        <v>924</v>
      </c>
      <c r="E216" s="109" t="s">
        <v>925</v>
      </c>
      <c r="F216" s="1">
        <v>200000</v>
      </c>
      <c r="G216" s="1"/>
      <c r="H216" s="6" t="s">
        <v>12</v>
      </c>
      <c r="I216" s="17" t="s">
        <v>833</v>
      </c>
      <c r="J216" s="81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</row>
    <row r="217" spans="1:49" s="14" customFormat="1" ht="18.75">
      <c r="A217" s="11">
        <v>204</v>
      </c>
      <c r="B217" s="4"/>
      <c r="C217" s="13">
        <v>42976</v>
      </c>
      <c r="D217" s="14" t="s">
        <v>926</v>
      </c>
      <c r="E217" s="109"/>
      <c r="F217" s="1">
        <v>500000</v>
      </c>
      <c r="G217" s="1"/>
      <c r="H217" s="6" t="s">
        <v>12</v>
      </c>
      <c r="I217" s="17" t="s">
        <v>833</v>
      </c>
      <c r="J217" s="81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</row>
    <row r="218" spans="1:49" s="14" customFormat="1" ht="18.75">
      <c r="A218" s="11">
        <v>205</v>
      </c>
      <c r="B218" s="4"/>
      <c r="C218" s="13">
        <v>42976</v>
      </c>
      <c r="D218" s="14" t="s">
        <v>217</v>
      </c>
      <c r="E218" s="109" t="s">
        <v>1277</v>
      </c>
      <c r="F218" s="1">
        <v>200000</v>
      </c>
      <c r="G218" s="1"/>
      <c r="H218" s="6" t="s">
        <v>12</v>
      </c>
      <c r="I218" s="17" t="s">
        <v>833</v>
      </c>
      <c r="J218" s="81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</row>
    <row r="219" spans="1:49" s="14" customFormat="1" ht="18.75">
      <c r="A219" s="11">
        <v>206</v>
      </c>
      <c r="B219" s="4"/>
      <c r="C219" s="13">
        <v>42977</v>
      </c>
      <c r="D219" s="14" t="s">
        <v>217</v>
      </c>
      <c r="E219" s="109" t="s">
        <v>1278</v>
      </c>
      <c r="F219" s="1">
        <v>200000</v>
      </c>
      <c r="G219" s="1"/>
      <c r="H219" s="6" t="s">
        <v>12</v>
      </c>
      <c r="I219" s="17" t="s">
        <v>833</v>
      </c>
      <c r="J219" s="81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</row>
    <row r="220" spans="1:49" s="14" customFormat="1" ht="18.75">
      <c r="A220" s="11">
        <v>207</v>
      </c>
      <c r="B220" s="4"/>
      <c r="C220" s="13">
        <v>42977</v>
      </c>
      <c r="D220" s="14" t="s">
        <v>928</v>
      </c>
      <c r="E220" s="109"/>
      <c r="F220" s="1">
        <v>100000</v>
      </c>
      <c r="G220" s="1"/>
      <c r="H220" s="6" t="s">
        <v>12</v>
      </c>
      <c r="I220" s="17" t="s">
        <v>833</v>
      </c>
      <c r="J220" s="81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</row>
    <row r="221" spans="1:49" s="14" customFormat="1" ht="18.75">
      <c r="A221" s="11">
        <v>208</v>
      </c>
      <c r="B221" s="4"/>
      <c r="C221" s="13">
        <v>42977</v>
      </c>
      <c r="D221" s="14" t="s">
        <v>929</v>
      </c>
      <c r="E221" s="109"/>
      <c r="F221" s="1">
        <v>300000</v>
      </c>
      <c r="G221" s="1"/>
      <c r="H221" s="6" t="s">
        <v>12</v>
      </c>
      <c r="I221" s="17" t="s">
        <v>833</v>
      </c>
      <c r="J221" s="81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</row>
    <row r="222" spans="1:49" s="14" customFormat="1" ht="18.75">
      <c r="A222" s="11">
        <v>209</v>
      </c>
      <c r="B222" s="4"/>
      <c r="C222" s="13">
        <v>42977</v>
      </c>
      <c r="D222" s="14" t="s">
        <v>526</v>
      </c>
      <c r="E222" s="109"/>
      <c r="F222" s="1">
        <v>200000</v>
      </c>
      <c r="G222" s="1"/>
      <c r="H222" s="6" t="s">
        <v>12</v>
      </c>
      <c r="I222" s="17" t="s">
        <v>833</v>
      </c>
      <c r="J222" s="81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</row>
    <row r="223" spans="1:49" s="14" customFormat="1" ht="18.75">
      <c r="A223" s="11">
        <v>210</v>
      </c>
      <c r="B223" s="4"/>
      <c r="C223" s="13">
        <v>42977</v>
      </c>
      <c r="D223" s="14" t="s">
        <v>930</v>
      </c>
      <c r="E223" s="109"/>
      <c r="F223" s="1">
        <v>100000</v>
      </c>
      <c r="G223" s="1"/>
      <c r="H223" s="6" t="s">
        <v>12</v>
      </c>
      <c r="I223" s="17" t="s">
        <v>833</v>
      </c>
      <c r="J223" s="81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</row>
    <row r="224" spans="1:49" s="14" customFormat="1" ht="18.75">
      <c r="A224" s="11">
        <v>211</v>
      </c>
      <c r="B224" s="4"/>
      <c r="C224" s="13">
        <v>42977</v>
      </c>
      <c r="D224" s="14" t="s">
        <v>931</v>
      </c>
      <c r="E224" s="109"/>
      <c r="F224" s="1">
        <v>200000</v>
      </c>
      <c r="G224" s="1"/>
      <c r="H224" s="6" t="s">
        <v>12</v>
      </c>
      <c r="I224" s="17" t="s">
        <v>833</v>
      </c>
      <c r="J224" s="81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</row>
    <row r="225" spans="1:49" s="14" customFormat="1" ht="18.75">
      <c r="A225" s="11">
        <v>212</v>
      </c>
      <c r="B225" s="4"/>
      <c r="C225" s="13">
        <v>42977</v>
      </c>
      <c r="D225" s="14" t="s">
        <v>932</v>
      </c>
      <c r="E225" s="109"/>
      <c r="F225" s="1">
        <v>500000</v>
      </c>
      <c r="G225" s="1"/>
      <c r="H225" s="6" t="s">
        <v>12</v>
      </c>
      <c r="I225" s="17" t="s">
        <v>833</v>
      </c>
      <c r="J225" s="81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</row>
    <row r="226" spans="1:49" s="14" customFormat="1" ht="18.75">
      <c r="A226" s="11">
        <v>213</v>
      </c>
      <c r="B226" s="4"/>
      <c r="C226" s="13">
        <v>42977</v>
      </c>
      <c r="D226" s="14" t="s">
        <v>933</v>
      </c>
      <c r="E226" s="109"/>
      <c r="F226" s="1">
        <v>200000</v>
      </c>
      <c r="G226" s="1"/>
      <c r="H226" s="6" t="s">
        <v>12</v>
      </c>
      <c r="I226" s="17" t="s">
        <v>833</v>
      </c>
      <c r="J226" s="81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</row>
    <row r="227" spans="1:49" s="14" customFormat="1" ht="18.75">
      <c r="A227" s="11">
        <v>214</v>
      </c>
      <c r="B227" s="4"/>
      <c r="C227" s="13">
        <v>42977</v>
      </c>
      <c r="D227" s="14" t="s">
        <v>934</v>
      </c>
      <c r="E227" s="109"/>
      <c r="F227" s="1">
        <v>300000</v>
      </c>
      <c r="G227" s="1"/>
      <c r="H227" s="6" t="s">
        <v>12</v>
      </c>
      <c r="I227" s="17" t="s">
        <v>833</v>
      </c>
      <c r="J227" s="81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</row>
    <row r="228" spans="1:49" s="14" customFormat="1" ht="18.75">
      <c r="A228" s="11">
        <v>215</v>
      </c>
      <c r="B228" s="4"/>
      <c r="C228" s="13">
        <v>42977</v>
      </c>
      <c r="D228" s="14" t="s">
        <v>935</v>
      </c>
      <c r="E228" s="109"/>
      <c r="F228" s="1">
        <v>300000</v>
      </c>
      <c r="G228" s="1"/>
      <c r="H228" s="6" t="s">
        <v>12</v>
      </c>
      <c r="I228" s="17" t="s">
        <v>833</v>
      </c>
      <c r="J228" s="81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</row>
    <row r="229" spans="1:49" s="14" customFormat="1" ht="18.75">
      <c r="A229" s="11">
        <v>216</v>
      </c>
      <c r="B229" s="4"/>
      <c r="C229" s="13">
        <v>42977</v>
      </c>
      <c r="D229" s="14" t="s">
        <v>530</v>
      </c>
      <c r="E229" s="109" t="s">
        <v>936</v>
      </c>
      <c r="F229" s="1">
        <v>200000</v>
      </c>
      <c r="G229" s="1"/>
      <c r="H229" s="6" t="s">
        <v>12</v>
      </c>
      <c r="I229" s="17" t="s">
        <v>833</v>
      </c>
      <c r="J229" s="81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</row>
    <row r="230" spans="1:49" s="14" customFormat="1" ht="18.75">
      <c r="A230" s="11">
        <v>217</v>
      </c>
      <c r="B230" s="4"/>
      <c r="C230" s="13">
        <v>42977</v>
      </c>
      <c r="D230" s="14" t="s">
        <v>618</v>
      </c>
      <c r="E230" s="109"/>
      <c r="F230" s="1">
        <v>500000</v>
      </c>
      <c r="G230" s="1"/>
      <c r="H230" s="6" t="s">
        <v>12</v>
      </c>
      <c r="I230" s="17" t="s">
        <v>833</v>
      </c>
      <c r="J230" s="81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</row>
    <row r="231" spans="1:49" s="14" customFormat="1" ht="18.75">
      <c r="A231" s="11">
        <v>218</v>
      </c>
      <c r="B231" s="4"/>
      <c r="C231" s="13">
        <v>42977</v>
      </c>
      <c r="D231" s="14" t="s">
        <v>594</v>
      </c>
      <c r="E231" s="109"/>
      <c r="F231" s="1">
        <v>300000</v>
      </c>
      <c r="G231" s="1"/>
      <c r="H231" s="6" t="s">
        <v>12</v>
      </c>
      <c r="I231" s="17" t="s">
        <v>833</v>
      </c>
      <c r="J231" s="81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</row>
    <row r="232" spans="1:49" s="14" customFormat="1" ht="18.75">
      <c r="A232" s="11">
        <v>219</v>
      </c>
      <c r="B232" s="4"/>
      <c r="C232" s="13">
        <v>42977</v>
      </c>
      <c r="D232" s="14" t="s">
        <v>937</v>
      </c>
      <c r="E232" s="109"/>
      <c r="F232" s="1">
        <v>200000</v>
      </c>
      <c r="G232" s="1"/>
      <c r="H232" s="6" t="s">
        <v>12</v>
      </c>
      <c r="I232" s="17" t="s">
        <v>833</v>
      </c>
      <c r="J232" s="81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</row>
    <row r="233" spans="1:49" s="14" customFormat="1" ht="18.75">
      <c r="A233" s="11">
        <v>220</v>
      </c>
      <c r="B233" s="4"/>
      <c r="C233" s="13">
        <v>42977</v>
      </c>
      <c r="D233" s="14" t="s">
        <v>938</v>
      </c>
      <c r="E233" s="109"/>
      <c r="F233" s="1">
        <v>200000</v>
      </c>
      <c r="G233" s="1"/>
      <c r="H233" s="6" t="s">
        <v>12</v>
      </c>
      <c r="I233" s="17" t="s">
        <v>833</v>
      </c>
      <c r="J233" s="81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</row>
    <row r="234" spans="1:49" s="14" customFormat="1" ht="18.75">
      <c r="A234" s="11">
        <v>221</v>
      </c>
      <c r="B234" s="4"/>
      <c r="C234" s="13">
        <v>42977</v>
      </c>
      <c r="D234" s="14" t="s">
        <v>939</v>
      </c>
      <c r="E234" s="109"/>
      <c r="F234" s="1">
        <v>500000</v>
      </c>
      <c r="G234" s="1"/>
      <c r="H234" s="6" t="s">
        <v>12</v>
      </c>
      <c r="I234" s="17" t="s">
        <v>833</v>
      </c>
      <c r="J234" s="81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</row>
    <row r="235" spans="1:49" s="14" customFormat="1" ht="18.75">
      <c r="A235" s="11">
        <v>222</v>
      </c>
      <c r="B235" s="4"/>
      <c r="C235" s="13">
        <v>42977</v>
      </c>
      <c r="D235" s="14" t="s">
        <v>940</v>
      </c>
      <c r="E235" s="109"/>
      <c r="F235" s="1">
        <v>100000</v>
      </c>
      <c r="G235" s="1"/>
      <c r="H235" s="6" t="s">
        <v>12</v>
      </c>
      <c r="I235" s="17" t="s">
        <v>833</v>
      </c>
      <c r="J235" s="81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</row>
    <row r="236" spans="1:49" s="14" customFormat="1" ht="18.75">
      <c r="A236" s="11">
        <v>223</v>
      </c>
      <c r="B236" s="4"/>
      <c r="C236" s="13">
        <v>42977</v>
      </c>
      <c r="D236" s="14" t="s">
        <v>941</v>
      </c>
      <c r="E236" s="109"/>
      <c r="F236" s="1">
        <v>100000</v>
      </c>
      <c r="G236" s="1"/>
      <c r="H236" s="6" t="s">
        <v>12</v>
      </c>
      <c r="I236" s="17" t="s">
        <v>833</v>
      </c>
      <c r="J236" s="81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</row>
    <row r="237" spans="1:49" s="14" customFormat="1" ht="18.75">
      <c r="A237" s="11">
        <v>224</v>
      </c>
      <c r="B237" s="4"/>
      <c r="C237" s="13">
        <v>42977</v>
      </c>
      <c r="D237" s="14" t="s">
        <v>942</v>
      </c>
      <c r="E237" s="109"/>
      <c r="F237" s="1">
        <v>1000000</v>
      </c>
      <c r="G237" s="1"/>
      <c r="H237" s="6" t="s">
        <v>12</v>
      </c>
      <c r="I237" s="17" t="s">
        <v>833</v>
      </c>
      <c r="J237" s="81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</row>
    <row r="238" spans="1:49" s="14" customFormat="1" ht="18.75">
      <c r="A238" s="11">
        <v>225</v>
      </c>
      <c r="B238" s="4"/>
      <c r="C238" s="13">
        <v>42977</v>
      </c>
      <c r="D238" s="14" t="s">
        <v>943</v>
      </c>
      <c r="E238" s="109"/>
      <c r="F238" s="1">
        <v>70000</v>
      </c>
      <c r="G238" s="1"/>
      <c r="H238" s="6" t="s">
        <v>12</v>
      </c>
      <c r="I238" s="17" t="s">
        <v>833</v>
      </c>
      <c r="J238" s="81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</row>
    <row r="239" spans="1:49" s="14" customFormat="1" ht="18.75">
      <c r="A239" s="11">
        <v>226</v>
      </c>
      <c r="B239" s="4"/>
      <c r="C239" s="13">
        <v>42977</v>
      </c>
      <c r="D239" s="14" t="s">
        <v>217</v>
      </c>
      <c r="E239" s="109" t="s">
        <v>1279</v>
      </c>
      <c r="F239" s="1">
        <v>600000</v>
      </c>
      <c r="G239" s="1"/>
      <c r="H239" s="6" t="s">
        <v>12</v>
      </c>
      <c r="I239" s="17" t="s">
        <v>833</v>
      </c>
      <c r="J239" s="81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</row>
    <row r="240" spans="1:49" s="14" customFormat="1" ht="18.75">
      <c r="A240" s="11">
        <v>227</v>
      </c>
      <c r="B240" s="4"/>
      <c r="C240" s="13">
        <v>42977</v>
      </c>
      <c r="D240" s="14" t="s">
        <v>944</v>
      </c>
      <c r="E240" s="109"/>
      <c r="F240" s="1">
        <v>100000</v>
      </c>
      <c r="G240" s="1"/>
      <c r="H240" s="6" t="s">
        <v>12</v>
      </c>
      <c r="I240" s="17" t="s">
        <v>833</v>
      </c>
      <c r="J240" s="81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</row>
    <row r="241" spans="1:49" s="14" customFormat="1" ht="18.75">
      <c r="A241" s="11">
        <v>228</v>
      </c>
      <c r="B241" s="4"/>
      <c r="C241" s="13">
        <v>42977</v>
      </c>
      <c r="D241" s="14" t="s">
        <v>278</v>
      </c>
      <c r="E241" s="109"/>
      <c r="F241" s="1">
        <v>500000</v>
      </c>
      <c r="G241" s="1"/>
      <c r="H241" s="6" t="s">
        <v>12</v>
      </c>
      <c r="I241" s="17" t="s">
        <v>833</v>
      </c>
      <c r="J241" s="81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</row>
    <row r="242" spans="1:49" s="14" customFormat="1" ht="18.75">
      <c r="A242" s="11">
        <v>229</v>
      </c>
      <c r="B242" s="4"/>
      <c r="C242" s="13">
        <v>42977</v>
      </c>
      <c r="D242" s="14" t="s">
        <v>980</v>
      </c>
      <c r="E242" s="109" t="s">
        <v>957</v>
      </c>
      <c r="F242" s="1">
        <v>2000000</v>
      </c>
      <c r="G242" s="1"/>
      <c r="H242" s="6" t="s">
        <v>12</v>
      </c>
      <c r="I242" s="17" t="s">
        <v>833</v>
      </c>
      <c r="J242" s="81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</row>
    <row r="243" spans="1:49" s="14" customFormat="1" ht="18.75">
      <c r="A243" s="11">
        <v>230</v>
      </c>
      <c r="B243" s="4"/>
      <c r="C243" s="13">
        <v>42977</v>
      </c>
      <c r="D243" s="14" t="s">
        <v>217</v>
      </c>
      <c r="E243" s="109" t="s">
        <v>1280</v>
      </c>
      <c r="F243" s="1">
        <v>300000</v>
      </c>
      <c r="G243" s="1"/>
      <c r="H243" s="6" t="s">
        <v>12</v>
      </c>
      <c r="I243" s="17" t="s">
        <v>833</v>
      </c>
      <c r="J243" s="81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</row>
    <row r="244" spans="1:49" s="14" customFormat="1" ht="18.75">
      <c r="A244" s="11">
        <v>231</v>
      </c>
      <c r="B244" s="4"/>
      <c r="C244" s="13">
        <v>42977</v>
      </c>
      <c r="D244" s="14" t="s">
        <v>945</v>
      </c>
      <c r="E244" s="109"/>
      <c r="F244" s="1">
        <v>200000</v>
      </c>
      <c r="G244" s="1"/>
      <c r="H244" s="6" t="s">
        <v>12</v>
      </c>
      <c r="I244" s="17" t="s">
        <v>833</v>
      </c>
      <c r="J244" s="81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</row>
    <row r="245" spans="1:49" s="14" customFormat="1" ht="18.75">
      <c r="A245" s="11">
        <v>232</v>
      </c>
      <c r="B245" s="4"/>
      <c r="C245" s="13">
        <v>42977</v>
      </c>
      <c r="D245" s="14" t="s">
        <v>946</v>
      </c>
      <c r="E245" s="109"/>
      <c r="F245" s="1">
        <v>100000</v>
      </c>
      <c r="G245" s="1"/>
      <c r="H245" s="6" t="s">
        <v>12</v>
      </c>
      <c r="I245" s="17" t="s">
        <v>833</v>
      </c>
      <c r="J245" s="81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</row>
    <row r="246" spans="1:49" s="14" customFormat="1" ht="18.75">
      <c r="A246" s="11">
        <v>233</v>
      </c>
      <c r="B246" s="4"/>
      <c r="C246" s="13">
        <v>42977</v>
      </c>
      <c r="D246" s="14" t="s">
        <v>947</v>
      </c>
      <c r="E246" s="109"/>
      <c r="F246" s="1">
        <v>200000</v>
      </c>
      <c r="G246" s="1"/>
      <c r="H246" s="6" t="s">
        <v>12</v>
      </c>
      <c r="I246" s="17" t="s">
        <v>833</v>
      </c>
      <c r="J246" s="81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</row>
    <row r="247" spans="1:49" s="14" customFormat="1" ht="18.75">
      <c r="A247" s="11">
        <v>234</v>
      </c>
      <c r="B247" s="4"/>
      <c r="C247" s="13">
        <v>42977</v>
      </c>
      <c r="D247" s="14" t="s">
        <v>948</v>
      </c>
      <c r="E247" s="109"/>
      <c r="F247" s="1">
        <v>400000</v>
      </c>
      <c r="G247" s="1"/>
      <c r="H247" s="6" t="s">
        <v>12</v>
      </c>
      <c r="I247" s="17" t="s">
        <v>833</v>
      </c>
      <c r="J247" s="81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</row>
    <row r="248" spans="1:49" s="14" customFormat="1" ht="18.75">
      <c r="A248" s="11">
        <v>235</v>
      </c>
      <c r="B248" s="4"/>
      <c r="C248" s="13">
        <v>42977</v>
      </c>
      <c r="D248" s="14" t="s">
        <v>949</v>
      </c>
      <c r="E248" s="109"/>
      <c r="F248" s="1">
        <v>1000000</v>
      </c>
      <c r="G248" s="1"/>
      <c r="H248" s="6" t="s">
        <v>12</v>
      </c>
      <c r="I248" s="17" t="s">
        <v>833</v>
      </c>
      <c r="J248" s="81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</row>
    <row r="249" spans="1:49" s="14" customFormat="1" ht="18.75">
      <c r="A249" s="11">
        <v>236</v>
      </c>
      <c r="B249" s="4"/>
      <c r="C249" s="13">
        <v>42977</v>
      </c>
      <c r="D249" s="14" t="s">
        <v>267</v>
      </c>
      <c r="E249" s="109" t="s">
        <v>98</v>
      </c>
      <c r="F249" s="1">
        <v>500000</v>
      </c>
      <c r="G249" s="1"/>
      <c r="H249" s="6" t="s">
        <v>12</v>
      </c>
      <c r="I249" s="17" t="s">
        <v>833</v>
      </c>
      <c r="J249" s="81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</row>
    <row r="250" spans="1:49" s="14" customFormat="1" ht="18.75">
      <c r="A250" s="11">
        <v>237</v>
      </c>
      <c r="B250" s="4"/>
      <c r="C250" s="13">
        <v>42977</v>
      </c>
      <c r="D250" s="14" t="s">
        <v>950</v>
      </c>
      <c r="E250" s="109"/>
      <c r="F250" s="1">
        <v>100000</v>
      </c>
      <c r="G250" s="1"/>
      <c r="H250" s="6" t="s">
        <v>12</v>
      </c>
      <c r="I250" s="17" t="s">
        <v>833</v>
      </c>
      <c r="J250" s="81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</row>
    <row r="251" spans="1:49" s="14" customFormat="1" ht="18.75">
      <c r="A251" s="11">
        <v>238</v>
      </c>
      <c r="B251" s="4"/>
      <c r="C251" s="13">
        <v>42977</v>
      </c>
      <c r="D251" s="14" t="s">
        <v>951</v>
      </c>
      <c r="E251" s="109"/>
      <c r="F251" s="1">
        <v>500000</v>
      </c>
      <c r="G251" s="1"/>
      <c r="H251" s="6" t="s">
        <v>12</v>
      </c>
      <c r="I251" s="17" t="s">
        <v>833</v>
      </c>
      <c r="J251" s="81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</row>
    <row r="252" spans="1:49" s="14" customFormat="1" ht="18.75">
      <c r="A252" s="11">
        <v>239</v>
      </c>
      <c r="B252" s="4"/>
      <c r="C252" s="13">
        <v>42977</v>
      </c>
      <c r="D252" s="14" t="s">
        <v>952</v>
      </c>
      <c r="E252" s="109" t="s">
        <v>953</v>
      </c>
      <c r="F252" s="1">
        <v>100000</v>
      </c>
      <c r="G252" s="1"/>
      <c r="H252" s="6" t="s">
        <v>12</v>
      </c>
      <c r="I252" s="17" t="s">
        <v>833</v>
      </c>
      <c r="J252" s="81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</row>
    <row r="253" spans="1:49" s="14" customFormat="1" ht="18.75">
      <c r="A253" s="11">
        <v>240</v>
      </c>
      <c r="B253" s="4"/>
      <c r="C253" s="13">
        <v>42977</v>
      </c>
      <c r="D253" s="14" t="s">
        <v>954</v>
      </c>
      <c r="E253" s="109"/>
      <c r="F253" s="1">
        <v>400000</v>
      </c>
      <c r="G253" s="1"/>
      <c r="H253" s="6" t="s">
        <v>12</v>
      </c>
      <c r="I253" s="17" t="s">
        <v>833</v>
      </c>
      <c r="J253" s="81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</row>
    <row r="254" spans="1:49" s="14" customFormat="1" ht="18.75">
      <c r="A254" s="11">
        <v>241</v>
      </c>
      <c r="B254" s="4"/>
      <c r="C254" s="13">
        <v>42977</v>
      </c>
      <c r="D254" s="14" t="s">
        <v>955</v>
      </c>
      <c r="E254" s="109"/>
      <c r="F254" s="1">
        <v>500000</v>
      </c>
      <c r="G254" s="1"/>
      <c r="H254" s="6" t="s">
        <v>12</v>
      </c>
      <c r="I254" s="17" t="s">
        <v>833</v>
      </c>
      <c r="J254" s="81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</row>
    <row r="255" spans="1:49" s="14" customFormat="1" ht="18.75">
      <c r="A255" s="11">
        <v>242</v>
      </c>
      <c r="B255" s="4"/>
      <c r="C255" s="13">
        <v>42977</v>
      </c>
      <c r="D255" s="14" t="s">
        <v>956</v>
      </c>
      <c r="E255" s="109"/>
      <c r="F255" s="1">
        <v>100000</v>
      </c>
      <c r="G255" s="1"/>
      <c r="H255" s="6" t="s">
        <v>12</v>
      </c>
      <c r="I255" s="17" t="s">
        <v>833</v>
      </c>
      <c r="J255" s="81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</row>
    <row r="256" spans="1:49" s="14" customFormat="1" ht="18.75">
      <c r="A256" s="11">
        <v>243</v>
      </c>
      <c r="B256" s="4"/>
      <c r="C256" s="13">
        <v>42977</v>
      </c>
      <c r="D256" s="14" t="s">
        <v>264</v>
      </c>
      <c r="E256" s="109"/>
      <c r="F256" s="1">
        <v>500000</v>
      </c>
      <c r="G256" s="1"/>
      <c r="H256" s="6" t="s">
        <v>12</v>
      </c>
      <c r="I256" s="17" t="s">
        <v>833</v>
      </c>
      <c r="J256" s="81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</row>
    <row r="257" spans="1:49" s="14" customFormat="1" ht="18.75">
      <c r="A257" s="11">
        <v>244</v>
      </c>
      <c r="B257" s="4"/>
      <c r="C257" s="13">
        <v>42977</v>
      </c>
      <c r="D257" s="14" t="s">
        <v>722</v>
      </c>
      <c r="E257" s="109"/>
      <c r="F257" s="1">
        <v>1000000</v>
      </c>
      <c r="G257" s="1"/>
      <c r="H257" s="6" t="s">
        <v>12</v>
      </c>
      <c r="I257" s="17" t="s">
        <v>833</v>
      </c>
      <c r="J257" s="81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</row>
    <row r="258" spans="1:49" s="14" customFormat="1" ht="18.75">
      <c r="A258" s="11">
        <v>245</v>
      </c>
      <c r="B258" s="4"/>
      <c r="C258" s="13">
        <v>42977</v>
      </c>
      <c r="D258" s="14" t="s">
        <v>958</v>
      </c>
      <c r="E258" s="109" t="s">
        <v>959</v>
      </c>
      <c r="F258" s="1">
        <v>300000</v>
      </c>
      <c r="G258" s="1"/>
      <c r="H258" s="6" t="s">
        <v>12</v>
      </c>
      <c r="I258" s="17" t="s">
        <v>833</v>
      </c>
      <c r="J258" s="81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</row>
    <row r="259" spans="1:49" s="14" customFormat="1" ht="18.75">
      <c r="A259" s="11">
        <v>246</v>
      </c>
      <c r="B259" s="4"/>
      <c r="C259" s="13">
        <v>42977</v>
      </c>
      <c r="D259" s="14" t="s">
        <v>374</v>
      </c>
      <c r="E259" s="109"/>
      <c r="F259" s="1">
        <v>1000000</v>
      </c>
      <c r="G259" s="1"/>
      <c r="H259" s="6" t="s">
        <v>12</v>
      </c>
      <c r="I259" s="17" t="s">
        <v>833</v>
      </c>
      <c r="J259" s="81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</row>
    <row r="260" spans="1:49" s="14" customFormat="1" ht="18.75">
      <c r="A260" s="11">
        <v>247</v>
      </c>
      <c r="B260" s="4"/>
      <c r="C260" s="13">
        <v>42977</v>
      </c>
      <c r="D260" s="14" t="s">
        <v>960</v>
      </c>
      <c r="E260" s="109"/>
      <c r="F260" s="1">
        <v>200000</v>
      </c>
      <c r="G260" s="1"/>
      <c r="H260" s="6" t="s">
        <v>12</v>
      </c>
      <c r="I260" s="17" t="s">
        <v>833</v>
      </c>
      <c r="J260" s="81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</row>
    <row r="261" spans="1:49" s="14" customFormat="1" ht="18.75">
      <c r="A261" s="11">
        <v>248</v>
      </c>
      <c r="B261" s="4"/>
      <c r="C261" s="13">
        <v>42977</v>
      </c>
      <c r="D261" s="14" t="s">
        <v>961</v>
      </c>
      <c r="E261" s="109"/>
      <c r="F261" s="1">
        <v>100000</v>
      </c>
      <c r="G261" s="1"/>
      <c r="H261" s="6" t="s">
        <v>12</v>
      </c>
      <c r="I261" s="17" t="s">
        <v>833</v>
      </c>
      <c r="J261" s="81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</row>
    <row r="262" spans="1:49" s="14" customFormat="1" ht="18.75">
      <c r="A262" s="11">
        <v>249</v>
      </c>
      <c r="B262" s="4"/>
      <c r="C262" s="13">
        <v>42977</v>
      </c>
      <c r="D262" s="14" t="s">
        <v>962</v>
      </c>
      <c r="E262" s="109"/>
      <c r="F262" s="1">
        <v>100000</v>
      </c>
      <c r="G262" s="1"/>
      <c r="H262" s="6" t="s">
        <v>12</v>
      </c>
      <c r="I262" s="17" t="s">
        <v>833</v>
      </c>
      <c r="J262" s="81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</row>
    <row r="263" spans="1:49" s="14" customFormat="1" ht="18.75">
      <c r="A263" s="11">
        <v>250</v>
      </c>
      <c r="B263" s="4"/>
      <c r="C263" s="13">
        <v>42977</v>
      </c>
      <c r="D263" s="14" t="s">
        <v>963</v>
      </c>
      <c r="E263" s="109"/>
      <c r="F263" s="1">
        <v>200000</v>
      </c>
      <c r="G263" s="1"/>
      <c r="H263" s="6" t="s">
        <v>12</v>
      </c>
      <c r="I263" s="17" t="s">
        <v>833</v>
      </c>
      <c r="J263" s="81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</row>
    <row r="264" spans="1:49" s="14" customFormat="1" ht="18.75">
      <c r="A264" s="11">
        <v>251</v>
      </c>
      <c r="B264" s="4"/>
      <c r="C264" s="13">
        <v>42977</v>
      </c>
      <c r="D264" s="14" t="s">
        <v>964</v>
      </c>
      <c r="E264" s="109" t="s">
        <v>965</v>
      </c>
      <c r="F264" s="1">
        <v>300000</v>
      </c>
      <c r="G264" s="1"/>
      <c r="H264" s="6" t="s">
        <v>12</v>
      </c>
      <c r="I264" s="17" t="s">
        <v>833</v>
      </c>
      <c r="J264" s="81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</row>
    <row r="265" spans="1:49" s="14" customFormat="1" ht="18.75">
      <c r="A265" s="11">
        <v>252</v>
      </c>
      <c r="B265" s="4"/>
      <c r="C265" s="13">
        <v>42977</v>
      </c>
      <c r="D265" s="14" t="s">
        <v>966</v>
      </c>
      <c r="E265" s="109"/>
      <c r="F265" s="1">
        <v>1000000</v>
      </c>
      <c r="G265" s="1"/>
      <c r="H265" s="6" t="s">
        <v>12</v>
      </c>
      <c r="I265" s="17" t="s">
        <v>833</v>
      </c>
      <c r="J265" s="81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</row>
    <row r="266" spans="1:49" s="14" customFormat="1" ht="18.75">
      <c r="A266" s="11">
        <v>253</v>
      </c>
      <c r="B266" s="4"/>
      <c r="C266" s="13">
        <v>42977</v>
      </c>
      <c r="D266" s="14" t="s">
        <v>967</v>
      </c>
      <c r="E266" s="109"/>
      <c r="F266" s="1">
        <v>200000</v>
      </c>
      <c r="G266" s="1"/>
      <c r="H266" s="6" t="s">
        <v>12</v>
      </c>
      <c r="I266" s="17" t="s">
        <v>833</v>
      </c>
      <c r="J266" s="81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</row>
    <row r="267" spans="1:49" s="14" customFormat="1" ht="18.75">
      <c r="A267" s="11">
        <v>254</v>
      </c>
      <c r="B267" s="4"/>
      <c r="C267" s="13">
        <v>42977</v>
      </c>
      <c r="D267" s="14" t="s">
        <v>968</v>
      </c>
      <c r="E267" s="109" t="s">
        <v>969</v>
      </c>
      <c r="F267" s="1">
        <v>200000</v>
      </c>
      <c r="G267" s="1"/>
      <c r="H267" s="6" t="s">
        <v>12</v>
      </c>
      <c r="I267" s="17" t="s">
        <v>833</v>
      </c>
      <c r="J267" s="81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</row>
    <row r="268" spans="1:49" s="14" customFormat="1" ht="18.75">
      <c r="A268" s="11">
        <v>255</v>
      </c>
      <c r="B268" s="4"/>
      <c r="C268" s="13">
        <v>42977</v>
      </c>
      <c r="D268" s="14" t="s">
        <v>970</v>
      </c>
      <c r="E268" s="109"/>
      <c r="F268" s="1">
        <v>1000000</v>
      </c>
      <c r="G268" s="1"/>
      <c r="H268" s="6" t="s">
        <v>12</v>
      </c>
      <c r="I268" s="17" t="s">
        <v>833</v>
      </c>
      <c r="J268" s="81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</row>
    <row r="269" spans="1:49" s="14" customFormat="1" ht="18.75">
      <c r="A269" s="11">
        <v>256</v>
      </c>
      <c r="B269" s="4"/>
      <c r="C269" s="13">
        <v>42977</v>
      </c>
      <c r="D269" s="14" t="s">
        <v>741</v>
      </c>
      <c r="E269" s="109" t="s">
        <v>1006</v>
      </c>
      <c r="F269" s="1">
        <v>1000000</v>
      </c>
      <c r="G269" s="1"/>
      <c r="H269" s="6" t="s">
        <v>12</v>
      </c>
      <c r="I269" s="17" t="s">
        <v>833</v>
      </c>
      <c r="J269" s="81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</row>
    <row r="270" spans="1:49" s="14" customFormat="1" ht="18.75">
      <c r="A270" s="11">
        <v>257</v>
      </c>
      <c r="B270" s="4"/>
      <c r="C270" s="13">
        <v>42977</v>
      </c>
      <c r="D270" s="14" t="s">
        <v>971</v>
      </c>
      <c r="E270" s="109"/>
      <c r="F270" s="1">
        <v>100000</v>
      </c>
      <c r="G270" s="1"/>
      <c r="H270" s="6" t="s">
        <v>12</v>
      </c>
      <c r="I270" s="17" t="s">
        <v>833</v>
      </c>
      <c r="J270" s="81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</row>
    <row r="271" spans="1:49" s="14" customFormat="1" ht="18.75">
      <c r="A271" s="11">
        <v>258</v>
      </c>
      <c r="B271" s="4"/>
      <c r="C271" s="13">
        <v>42977</v>
      </c>
      <c r="D271" s="14" t="s">
        <v>972</v>
      </c>
      <c r="E271" s="109"/>
      <c r="F271" s="1">
        <v>100000</v>
      </c>
      <c r="G271" s="1"/>
      <c r="H271" s="6" t="s">
        <v>12</v>
      </c>
      <c r="I271" s="17" t="s">
        <v>833</v>
      </c>
      <c r="J271" s="81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</row>
    <row r="272" spans="1:49" s="14" customFormat="1" ht="18.75">
      <c r="A272" s="11">
        <v>259</v>
      </c>
      <c r="B272" s="4"/>
      <c r="C272" s="13">
        <v>42977</v>
      </c>
      <c r="D272" s="14" t="s">
        <v>973</v>
      </c>
      <c r="E272" s="109"/>
      <c r="F272" s="1">
        <v>200000</v>
      </c>
      <c r="G272" s="1"/>
      <c r="H272" s="6" t="s">
        <v>12</v>
      </c>
      <c r="I272" s="17" t="s">
        <v>833</v>
      </c>
      <c r="J272" s="81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</row>
    <row r="273" spans="1:49" s="14" customFormat="1" ht="18.75">
      <c r="A273" s="11">
        <v>260</v>
      </c>
      <c r="B273" s="4"/>
      <c r="C273" s="13">
        <v>42978</v>
      </c>
      <c r="D273" s="14" t="s">
        <v>974</v>
      </c>
      <c r="E273" s="109"/>
      <c r="F273" s="1">
        <v>200000</v>
      </c>
      <c r="G273" s="1"/>
      <c r="H273" s="6" t="s">
        <v>12</v>
      </c>
      <c r="I273" s="17" t="s">
        <v>833</v>
      </c>
      <c r="J273" s="81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</row>
    <row r="274" spans="1:49" s="14" customFormat="1" ht="18.75">
      <c r="A274" s="11">
        <v>261</v>
      </c>
      <c r="B274" s="4"/>
      <c r="C274" s="13">
        <v>42978</v>
      </c>
      <c r="D274" s="14" t="s">
        <v>975</v>
      </c>
      <c r="E274" s="109" t="s">
        <v>976</v>
      </c>
      <c r="F274" s="1">
        <v>200000</v>
      </c>
      <c r="G274" s="1"/>
      <c r="H274" s="6" t="s">
        <v>12</v>
      </c>
      <c r="I274" s="17" t="s">
        <v>833</v>
      </c>
      <c r="J274" s="81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</row>
    <row r="275" spans="1:49" s="14" customFormat="1" ht="38.25">
      <c r="A275" s="11">
        <v>262</v>
      </c>
      <c r="B275" s="4"/>
      <c r="C275" s="13">
        <v>42978</v>
      </c>
      <c r="D275" s="157" t="s">
        <v>977</v>
      </c>
      <c r="E275" s="109"/>
      <c r="F275" s="1">
        <v>700000</v>
      </c>
      <c r="G275" s="1"/>
      <c r="H275" s="6" t="s">
        <v>12</v>
      </c>
      <c r="I275" s="17" t="s">
        <v>833</v>
      </c>
      <c r="J275" s="81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</row>
    <row r="276" spans="1:49" s="14" customFormat="1" ht="18.75">
      <c r="A276" s="11">
        <v>263</v>
      </c>
      <c r="B276" s="4"/>
      <c r="C276" s="13">
        <v>42978</v>
      </c>
      <c r="D276" s="14" t="s">
        <v>617</v>
      </c>
      <c r="E276" s="109"/>
      <c r="F276" s="1">
        <v>500000</v>
      </c>
      <c r="G276" s="1"/>
      <c r="H276" s="6" t="s">
        <v>12</v>
      </c>
      <c r="I276" s="17" t="s">
        <v>833</v>
      </c>
      <c r="J276" s="81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</row>
    <row r="277" spans="1:49" s="14" customFormat="1" ht="18.75">
      <c r="A277" s="11">
        <v>264</v>
      </c>
      <c r="B277" s="4"/>
      <c r="C277" s="13">
        <v>42978</v>
      </c>
      <c r="D277" s="14" t="s">
        <v>978</v>
      </c>
      <c r="E277" s="109"/>
      <c r="F277" s="1">
        <v>300000</v>
      </c>
      <c r="G277" s="1"/>
      <c r="H277" s="6" t="s">
        <v>12</v>
      </c>
      <c r="I277" s="17" t="s">
        <v>833</v>
      </c>
      <c r="J277" s="81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</row>
    <row r="278" spans="1:49" s="14" customFormat="1" ht="18.75">
      <c r="A278" s="11">
        <v>265</v>
      </c>
      <c r="B278" s="4"/>
      <c r="C278" s="13">
        <v>42978</v>
      </c>
      <c r="D278" s="14" t="s">
        <v>979</v>
      </c>
      <c r="E278" s="109"/>
      <c r="F278" s="1">
        <v>100000</v>
      </c>
      <c r="G278" s="1"/>
      <c r="H278" s="6" t="s">
        <v>12</v>
      </c>
      <c r="I278" s="17" t="s">
        <v>833</v>
      </c>
      <c r="J278" s="81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</row>
    <row r="279" spans="1:49" s="14" customFormat="1" ht="18.75">
      <c r="A279" s="11">
        <v>266</v>
      </c>
      <c r="B279" s="4"/>
      <c r="C279" s="13">
        <v>42978</v>
      </c>
      <c r="D279" s="14" t="s">
        <v>981</v>
      </c>
      <c r="E279" s="109"/>
      <c r="F279" s="1">
        <v>200000</v>
      </c>
      <c r="G279" s="1"/>
      <c r="H279" s="6" t="s">
        <v>12</v>
      </c>
      <c r="I279" s="17" t="s">
        <v>833</v>
      </c>
      <c r="J279" s="81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</row>
    <row r="280" spans="1:49" s="14" customFormat="1" ht="18.75">
      <c r="A280" s="11">
        <v>267</v>
      </c>
      <c r="B280" s="4"/>
      <c r="C280" s="13">
        <v>42978</v>
      </c>
      <c r="D280" s="14" t="s">
        <v>982</v>
      </c>
      <c r="E280" s="109"/>
      <c r="F280" s="1">
        <v>200000</v>
      </c>
      <c r="G280" s="1"/>
      <c r="H280" s="6" t="s">
        <v>12</v>
      </c>
      <c r="I280" s="17" t="s">
        <v>833</v>
      </c>
      <c r="J280" s="81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</row>
    <row r="281" spans="1:49" s="14" customFormat="1" ht="18.75">
      <c r="A281" s="11">
        <v>268</v>
      </c>
      <c r="B281" s="4"/>
      <c r="C281" s="13">
        <v>42978</v>
      </c>
      <c r="D281" s="14" t="s">
        <v>983</v>
      </c>
      <c r="E281" s="109" t="s">
        <v>986</v>
      </c>
      <c r="F281" s="1">
        <v>3000000</v>
      </c>
      <c r="G281" s="1"/>
      <c r="H281" s="6" t="s">
        <v>12</v>
      </c>
      <c r="I281" s="17" t="s">
        <v>833</v>
      </c>
      <c r="J281" s="81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</row>
    <row r="282" spans="1:49" s="14" customFormat="1" ht="18.75">
      <c r="A282" s="11">
        <v>269</v>
      </c>
      <c r="B282" s="4"/>
      <c r="C282" s="13">
        <v>42978</v>
      </c>
      <c r="D282" s="14" t="s">
        <v>984</v>
      </c>
      <c r="E282" s="109" t="s">
        <v>986</v>
      </c>
      <c r="F282" s="1">
        <v>2000000</v>
      </c>
      <c r="G282" s="1"/>
      <c r="H282" s="6" t="s">
        <v>12</v>
      </c>
      <c r="I282" s="17" t="s">
        <v>833</v>
      </c>
      <c r="J282" s="81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</row>
    <row r="283" spans="1:49" s="14" customFormat="1" ht="18.75">
      <c r="A283" s="11">
        <v>270</v>
      </c>
      <c r="B283" s="4"/>
      <c r="C283" s="13">
        <v>42978</v>
      </c>
      <c r="D283" s="14" t="s">
        <v>985</v>
      </c>
      <c r="E283" s="109" t="s">
        <v>986</v>
      </c>
      <c r="F283" s="1">
        <v>500000</v>
      </c>
      <c r="G283" s="1"/>
      <c r="H283" s="6" t="s">
        <v>12</v>
      </c>
      <c r="I283" s="17" t="s">
        <v>833</v>
      </c>
      <c r="J283" s="81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</row>
    <row r="284" spans="1:49" s="14" customFormat="1" ht="18.75">
      <c r="A284" s="11">
        <v>271</v>
      </c>
      <c r="B284" s="4"/>
      <c r="C284" s="13">
        <v>42978</v>
      </c>
      <c r="D284" s="14" t="s">
        <v>756</v>
      </c>
      <c r="E284" s="109"/>
      <c r="F284" s="1">
        <v>500000</v>
      </c>
      <c r="G284" s="1"/>
      <c r="H284" s="6" t="s">
        <v>12</v>
      </c>
      <c r="I284" s="17" t="s">
        <v>833</v>
      </c>
      <c r="J284" s="81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</row>
    <row r="285" spans="1:49" s="14" customFormat="1" ht="18.75">
      <c r="A285" s="11">
        <v>272</v>
      </c>
      <c r="B285" s="4"/>
      <c r="C285" s="13">
        <v>42978</v>
      </c>
      <c r="D285" s="14" t="s">
        <v>987</v>
      </c>
      <c r="E285" s="109"/>
      <c r="F285" s="1">
        <v>100000</v>
      </c>
      <c r="G285" s="1"/>
      <c r="H285" s="6" t="s">
        <v>12</v>
      </c>
      <c r="I285" s="17" t="s">
        <v>833</v>
      </c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</row>
    <row r="286" spans="1:49" s="14" customFormat="1" ht="18.75">
      <c r="A286" s="11">
        <v>273</v>
      </c>
      <c r="B286" s="4"/>
      <c r="C286" s="13">
        <v>42978</v>
      </c>
      <c r="D286" s="14" t="s">
        <v>417</v>
      </c>
      <c r="E286" s="109"/>
      <c r="F286" s="1">
        <v>1000000</v>
      </c>
      <c r="G286" s="1"/>
      <c r="H286" s="6" t="s">
        <v>12</v>
      </c>
      <c r="I286" s="17" t="s">
        <v>833</v>
      </c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</row>
    <row r="287" spans="1:49" s="14" customFormat="1" ht="38.25">
      <c r="A287" s="11">
        <v>274</v>
      </c>
      <c r="B287" s="4"/>
      <c r="C287" s="13">
        <v>42978</v>
      </c>
      <c r="D287" s="14" t="s">
        <v>597</v>
      </c>
      <c r="E287" s="109" t="s">
        <v>382</v>
      </c>
      <c r="F287" s="1">
        <v>2000000</v>
      </c>
      <c r="G287" s="1"/>
      <c r="H287" s="6" t="s">
        <v>68</v>
      </c>
      <c r="I287" s="17" t="s">
        <v>1003</v>
      </c>
      <c r="J287" s="82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</row>
    <row r="288" spans="1:49" s="14" customFormat="1" ht="18.75">
      <c r="A288" s="11">
        <v>275</v>
      </c>
      <c r="B288" s="4"/>
      <c r="C288" s="13">
        <v>42978</v>
      </c>
      <c r="D288" s="14" t="s">
        <v>988</v>
      </c>
      <c r="E288" s="109"/>
      <c r="F288" s="1">
        <v>500000</v>
      </c>
      <c r="G288" s="1"/>
      <c r="H288" s="6" t="s">
        <v>12</v>
      </c>
      <c r="I288" s="17" t="s">
        <v>833</v>
      </c>
      <c r="J288" s="82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</row>
    <row r="289" spans="1:49" s="14" customFormat="1" ht="18.75">
      <c r="A289" s="11">
        <v>276</v>
      </c>
      <c r="B289" s="4"/>
      <c r="C289" s="13">
        <v>42978</v>
      </c>
      <c r="D289" s="14" t="s">
        <v>989</v>
      </c>
      <c r="E289" s="109"/>
      <c r="F289" s="1">
        <v>200000</v>
      </c>
      <c r="G289" s="1"/>
      <c r="H289" s="6" t="s">
        <v>12</v>
      </c>
      <c r="I289" s="17" t="s">
        <v>833</v>
      </c>
      <c r="J289" s="82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</row>
    <row r="290" spans="1:49" s="14" customFormat="1" ht="18.75">
      <c r="A290" s="11">
        <v>277</v>
      </c>
      <c r="B290" s="4"/>
      <c r="C290" s="13">
        <v>42978</v>
      </c>
      <c r="D290" s="14" t="s">
        <v>990</v>
      </c>
      <c r="E290" s="109" t="s">
        <v>991</v>
      </c>
      <c r="F290" s="1">
        <v>50000</v>
      </c>
      <c r="G290" s="1"/>
      <c r="H290" s="6" t="s">
        <v>12</v>
      </c>
      <c r="I290" s="17" t="s">
        <v>833</v>
      </c>
      <c r="J290" s="82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</row>
    <row r="291" spans="1:49" s="14" customFormat="1" ht="38.25">
      <c r="A291" s="11"/>
      <c r="B291" s="144">
        <v>1</v>
      </c>
      <c r="C291" s="13">
        <v>42961</v>
      </c>
      <c r="D291" s="166" t="s">
        <v>805</v>
      </c>
      <c r="E291" s="5"/>
      <c r="F291" s="1" t="s">
        <v>424</v>
      </c>
      <c r="G291" s="1">
        <v>59225100</v>
      </c>
      <c r="H291" s="5" t="s">
        <v>12</v>
      </c>
      <c r="I291" s="17" t="s">
        <v>806</v>
      </c>
      <c r="J291" s="82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</row>
    <row r="292" spans="1:49" s="14" customFormat="1" ht="18.75">
      <c r="A292" s="11"/>
      <c r="B292" s="144">
        <v>2</v>
      </c>
      <c r="C292" s="13">
        <v>42961</v>
      </c>
      <c r="D292" s="166" t="s">
        <v>807</v>
      </c>
      <c r="E292" s="5"/>
      <c r="F292" s="1"/>
      <c r="G292" s="1">
        <v>22000</v>
      </c>
      <c r="H292" s="5" t="s">
        <v>18</v>
      </c>
      <c r="I292" s="17"/>
      <c r="J292" s="82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</row>
    <row r="293" spans="1:49" s="14" customFormat="1" ht="38.25">
      <c r="A293" s="11"/>
      <c r="B293" s="144">
        <v>3</v>
      </c>
      <c r="C293" s="13">
        <v>42964</v>
      </c>
      <c r="D293" s="166" t="s">
        <v>818</v>
      </c>
      <c r="E293" s="19"/>
      <c r="F293" s="1"/>
      <c r="G293" s="1">
        <v>5000000</v>
      </c>
      <c r="H293" s="5" t="s">
        <v>12</v>
      </c>
      <c r="I293" s="17" t="s">
        <v>776</v>
      </c>
      <c r="J293" s="82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</row>
    <row r="294" spans="1:49" s="14" customFormat="1" ht="38.25">
      <c r="A294" s="11"/>
      <c r="B294" s="144">
        <v>4</v>
      </c>
      <c r="C294" s="13">
        <v>42964</v>
      </c>
      <c r="D294" s="166" t="s">
        <v>819</v>
      </c>
      <c r="E294" s="5"/>
      <c r="F294" s="1"/>
      <c r="G294" s="1">
        <v>51266729</v>
      </c>
      <c r="H294" s="5" t="s">
        <v>12</v>
      </c>
      <c r="I294" s="17" t="s">
        <v>820</v>
      </c>
      <c r="J294" s="82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</row>
    <row r="295" spans="1:49" s="14" customFormat="1" ht="18.75">
      <c r="A295" s="11"/>
      <c r="B295" s="144">
        <v>5</v>
      </c>
      <c r="C295" s="13">
        <v>42964</v>
      </c>
      <c r="D295" s="166" t="s">
        <v>807</v>
      </c>
      <c r="E295" s="5"/>
      <c r="F295" s="1"/>
      <c r="G295" s="1">
        <v>22000</v>
      </c>
      <c r="H295" s="5" t="s">
        <v>18</v>
      </c>
      <c r="I295" s="17"/>
      <c r="J295" s="82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</row>
    <row r="296" spans="1:49" s="14" customFormat="1" ht="57">
      <c r="A296" s="11"/>
      <c r="B296" s="144">
        <v>6</v>
      </c>
      <c r="C296" s="13">
        <v>42969</v>
      </c>
      <c r="D296" s="166" t="s">
        <v>829</v>
      </c>
      <c r="E296" s="5"/>
      <c r="F296" s="1"/>
      <c r="G296" s="1">
        <v>10000000</v>
      </c>
      <c r="H296" s="5" t="s">
        <v>12</v>
      </c>
      <c r="I296" s="17" t="s">
        <v>834</v>
      </c>
      <c r="J296" s="82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</row>
    <row r="297" spans="1:49" ht="38.25">
      <c r="A297" s="11"/>
      <c r="B297" s="144">
        <v>7</v>
      </c>
      <c r="C297" s="13">
        <v>42970</v>
      </c>
      <c r="D297" s="166" t="s">
        <v>832</v>
      </c>
      <c r="E297" s="5"/>
      <c r="F297" s="1"/>
      <c r="G297" s="1">
        <v>50508008</v>
      </c>
      <c r="H297" s="5" t="s">
        <v>12</v>
      </c>
      <c r="I297" s="17" t="s">
        <v>664</v>
      </c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</row>
    <row r="298" spans="1:49" ht="18.75">
      <c r="A298" s="11"/>
      <c r="B298" s="144">
        <v>8</v>
      </c>
      <c r="C298" s="13">
        <v>42970</v>
      </c>
      <c r="D298" s="5" t="s">
        <v>807</v>
      </c>
      <c r="E298" s="5"/>
      <c r="F298" s="1"/>
      <c r="G298" s="1">
        <v>22000</v>
      </c>
      <c r="H298" s="5" t="s">
        <v>18</v>
      </c>
      <c r="I298" s="17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</row>
  </sheetData>
  <sheetProtection/>
  <mergeCells count="15">
    <mergeCell ref="J1:J5"/>
    <mergeCell ref="J6:J10"/>
    <mergeCell ref="H2:H4"/>
    <mergeCell ref="I2:I4"/>
    <mergeCell ref="F3:G3"/>
    <mergeCell ref="I11:I12"/>
    <mergeCell ref="E1:I1"/>
    <mergeCell ref="E2:E5"/>
    <mergeCell ref="F2:G2"/>
    <mergeCell ref="A11:B11"/>
    <mergeCell ref="C11:C12"/>
    <mergeCell ref="D11:D12"/>
    <mergeCell ref="E11:E12"/>
    <mergeCell ref="F11:F12"/>
    <mergeCell ref="G11:G12"/>
  </mergeCells>
  <dataValidations count="4">
    <dataValidation type="list" allowBlank="1" showInputMessage="1" sqref="I13:I18 I22:I298">
      <formula1>"Tiền Mặt, Chuyển Khoản"</formula1>
    </dataValidation>
    <dataValidation allowBlank="1" showInputMessage="1" sqref="K12"/>
    <dataValidation type="list" allowBlank="1" showInputMessage="1" sqref="I19:I21">
      <formula1>"Trực Tiếp, Chuyển Khoản"</formula1>
    </dataValidation>
    <dataValidation type="list" allowBlank="1" showInputMessage="1" sqref="H13:H21 H23:H298">
      <formula1>$E$6:$E$10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152"/>
  <sheetViews>
    <sheetView zoomScale="70" zoomScaleNormal="70" zoomScalePageLayoutView="0" workbookViewId="0" topLeftCell="F1">
      <selection activeCell="J16" sqref="J16"/>
    </sheetView>
  </sheetViews>
  <sheetFormatPr defaultColWidth="9.140625" defaultRowHeight="12.75" outlineLevelRow="1" outlineLevelCol="1"/>
  <cols>
    <col min="1" max="1" width="6.28125" style="82" bestFit="1" customWidth="1"/>
    <col min="2" max="2" width="5.8515625" style="82" bestFit="1" customWidth="1"/>
    <col min="3" max="3" width="15.00390625" style="85" bestFit="1" customWidth="1"/>
    <col min="4" max="4" width="36.7109375" style="86" customWidth="1"/>
    <col min="5" max="5" width="40.28125" style="87" customWidth="1"/>
    <col min="6" max="6" width="28.140625" style="88" bestFit="1" customWidth="1" outlineLevel="1"/>
    <col min="7" max="7" width="28.00390625" style="88" bestFit="1" customWidth="1" outlineLevel="1"/>
    <col min="8" max="8" width="32.140625" style="89" customWidth="1" outlineLevel="1"/>
    <col min="9" max="9" width="35.8515625" style="89" customWidth="1" outlineLevel="1"/>
    <col min="10" max="10" width="102.57421875" style="82" bestFit="1" customWidth="1"/>
    <col min="11" max="11" width="50.57421875" style="82" customWidth="1"/>
    <col min="12" max="16384" width="9.140625" style="82" customWidth="1"/>
  </cols>
  <sheetData>
    <row r="1" spans="3:10" s="74" customFormat="1" ht="30.75" customHeight="1">
      <c r="C1" s="75"/>
      <c r="D1" s="76"/>
      <c r="E1" s="216" t="s">
        <v>1</v>
      </c>
      <c r="F1" s="217"/>
      <c r="G1" s="217"/>
      <c r="H1" s="217"/>
      <c r="I1" s="218"/>
      <c r="J1" s="215" t="s">
        <v>76</v>
      </c>
    </row>
    <row r="2" spans="3:10" s="74" customFormat="1" ht="40.5" customHeight="1">
      <c r="C2" s="77"/>
      <c r="D2" s="78"/>
      <c r="E2" s="204" t="s">
        <v>16</v>
      </c>
      <c r="F2" s="207" t="s">
        <v>19</v>
      </c>
      <c r="G2" s="208"/>
      <c r="H2" s="209" t="s">
        <v>17</v>
      </c>
      <c r="I2" s="202" t="s">
        <v>8</v>
      </c>
      <c r="J2" s="215"/>
    </row>
    <row r="3" spans="3:10" s="74" customFormat="1" ht="18.75">
      <c r="C3" s="77"/>
      <c r="D3" s="78"/>
      <c r="E3" s="205"/>
      <c r="F3" s="213">
        <f>F5+G5</f>
        <v>765050992</v>
      </c>
      <c r="G3" s="214"/>
      <c r="H3" s="210"/>
      <c r="I3" s="212"/>
      <c r="J3" s="215"/>
    </row>
    <row r="4" spans="3:10" s="74" customFormat="1" ht="42" customHeight="1">
      <c r="C4" s="77"/>
      <c r="D4" s="79"/>
      <c r="E4" s="205"/>
      <c r="F4" s="66" t="s">
        <v>31</v>
      </c>
      <c r="G4" s="66" t="s">
        <v>24</v>
      </c>
      <c r="H4" s="211"/>
      <c r="I4" s="203"/>
      <c r="J4" s="215"/>
    </row>
    <row r="5" spans="3:10" s="74" customFormat="1" ht="21.75" customHeight="1">
      <c r="C5" s="77"/>
      <c r="D5" s="79"/>
      <c r="E5" s="206"/>
      <c r="F5" s="63">
        <f>SUM(F6:F10)</f>
        <v>87131068</v>
      </c>
      <c r="G5" s="63">
        <f>SUM(G6:G10)</f>
        <v>677919924</v>
      </c>
      <c r="H5" s="65">
        <f>SUM(H6:H10)</f>
        <v>200200420</v>
      </c>
      <c r="I5" s="64">
        <f>SUM(I6:I10)</f>
        <v>564850572</v>
      </c>
      <c r="J5" s="215"/>
    </row>
    <row r="6" spans="3:10" s="74" customFormat="1" ht="19.5" customHeight="1" outlineLevel="1">
      <c r="C6" s="80"/>
      <c r="D6" s="79"/>
      <c r="E6" s="10" t="s">
        <v>12</v>
      </c>
      <c r="F6" s="9">
        <f>SUMIF(H$13:H$432,E6,F$13:F$432)</f>
        <v>9200000</v>
      </c>
      <c r="G6" s="9">
        <f>'8-2017'!I6</f>
        <v>437142721</v>
      </c>
      <c r="H6" s="9">
        <f>SUMIF(H$13:H$432,E6,G$13:G$432)</f>
        <v>117569220</v>
      </c>
      <c r="I6" s="9">
        <f>(F6+G6)-H6</f>
        <v>328773501</v>
      </c>
      <c r="J6" s="197" t="s">
        <v>1359</v>
      </c>
    </row>
    <row r="7" spans="3:10" s="74" customFormat="1" ht="19.5" customHeight="1" outlineLevel="1">
      <c r="C7" s="80"/>
      <c r="D7" s="79"/>
      <c r="E7" s="10" t="s">
        <v>9</v>
      </c>
      <c r="F7" s="9">
        <f>SUMIF(H$13:H$432,E7,F$13:F$432)</f>
        <v>0</v>
      </c>
      <c r="G7" s="9">
        <f>'8-2017'!I7</f>
        <v>2500000</v>
      </c>
      <c r="H7" s="9">
        <f>SUMIF(H$13:H$432,E7,G$13:G$432)</f>
        <v>0</v>
      </c>
      <c r="I7" s="9">
        <f>(F7+G7)-H7</f>
        <v>2500000</v>
      </c>
      <c r="J7" s="198"/>
    </row>
    <row r="8" spans="3:10" s="74" customFormat="1" ht="18.75" outlineLevel="1">
      <c r="C8" s="80"/>
      <c r="D8" s="79"/>
      <c r="E8" s="10" t="s">
        <v>68</v>
      </c>
      <c r="F8" s="9">
        <f>SUMIF(H$13:H$432,E8,F$13:F$432)</f>
        <v>77859008</v>
      </c>
      <c r="G8" s="9">
        <f>'8-2017'!I8</f>
        <v>49424970</v>
      </c>
      <c r="H8" s="9">
        <f>SUMIF(H$13:H$432,E8,G$13:G$432)</f>
        <v>82543200</v>
      </c>
      <c r="I8" s="9">
        <f>(F8+G8)-H8</f>
        <v>44740778</v>
      </c>
      <c r="J8" s="198"/>
    </row>
    <row r="9" spans="3:10" s="74" customFormat="1" ht="57" outlineLevel="1">
      <c r="C9" s="80"/>
      <c r="D9" s="79"/>
      <c r="E9" s="10" t="s">
        <v>10</v>
      </c>
      <c r="F9" s="9">
        <f>SUMIF(H$13:H$432,E9,F$13:F$432)</f>
        <v>0</v>
      </c>
      <c r="G9" s="9">
        <f>'8-2017'!I9</f>
        <v>181450000</v>
      </c>
      <c r="H9" s="9">
        <f>SUMIF(H$13:H$432,E9,G$13:G$432)</f>
        <v>0</v>
      </c>
      <c r="I9" s="9">
        <f>(F9+G9)-H9</f>
        <v>181450000</v>
      </c>
      <c r="J9" s="198"/>
    </row>
    <row r="10" spans="3:10" s="74" customFormat="1" ht="18.75" outlineLevel="1">
      <c r="C10" s="80"/>
      <c r="D10" s="79"/>
      <c r="E10" s="10" t="s">
        <v>18</v>
      </c>
      <c r="F10" s="9">
        <f>SUMIF(H$13:H$432,E10,F$13:F$432)</f>
        <v>72060</v>
      </c>
      <c r="G10" s="9">
        <f>'8-2017'!I10</f>
        <v>7402233</v>
      </c>
      <c r="H10" s="9">
        <f>SUMIF(H$13:H$432,E10,G$13:G$432)</f>
        <v>88000</v>
      </c>
      <c r="I10" s="9">
        <f>(F10+G10)-H10</f>
        <v>7386293</v>
      </c>
      <c r="J10" s="198"/>
    </row>
    <row r="11" spans="1:10" s="74" customFormat="1" ht="19.5" customHeight="1">
      <c r="A11" s="200" t="s">
        <v>5</v>
      </c>
      <c r="B11" s="200"/>
      <c r="C11" s="200" t="s">
        <v>0</v>
      </c>
      <c r="D11" s="199" t="s">
        <v>11</v>
      </c>
      <c r="E11" s="201" t="s">
        <v>2</v>
      </c>
      <c r="F11" s="201" t="s">
        <v>3</v>
      </c>
      <c r="G11" s="202" t="s">
        <v>13</v>
      </c>
      <c r="H11" s="72" t="s">
        <v>7</v>
      </c>
      <c r="I11" s="199" t="s">
        <v>6</v>
      </c>
      <c r="J11" s="2"/>
    </row>
    <row r="12" spans="1:10" s="74" customFormat="1" ht="18.75">
      <c r="A12" s="62" t="s">
        <v>3</v>
      </c>
      <c r="B12" s="62" t="s">
        <v>4</v>
      </c>
      <c r="C12" s="200"/>
      <c r="D12" s="199"/>
      <c r="E12" s="201"/>
      <c r="F12" s="201"/>
      <c r="G12" s="203"/>
      <c r="H12" s="73"/>
      <c r="I12" s="199"/>
      <c r="J12" s="3"/>
    </row>
    <row r="13" spans="1:49" s="14" customFormat="1" ht="18.75">
      <c r="A13" s="175">
        <v>1</v>
      </c>
      <c r="B13" s="176"/>
      <c r="C13" s="181">
        <v>42753</v>
      </c>
      <c r="D13" s="178" t="s">
        <v>214</v>
      </c>
      <c r="E13" s="178"/>
      <c r="F13" s="180">
        <v>100000</v>
      </c>
      <c r="G13" s="1"/>
      <c r="H13" s="5" t="s">
        <v>68</v>
      </c>
      <c r="I13" s="12"/>
      <c r="J13" s="8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14" customFormat="1" ht="18.75">
      <c r="A14" s="175">
        <v>2</v>
      </c>
      <c r="B14" s="176"/>
      <c r="C14" s="181">
        <v>42755</v>
      </c>
      <c r="D14" s="178" t="s">
        <v>220</v>
      </c>
      <c r="E14" s="178" t="s">
        <v>221</v>
      </c>
      <c r="F14" s="180">
        <v>100000</v>
      </c>
      <c r="G14" s="1"/>
      <c r="H14" s="5" t="s">
        <v>68</v>
      </c>
      <c r="I14" s="12"/>
      <c r="J14" s="8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14" customFormat="1" ht="38.25">
      <c r="A15" s="175">
        <v>3</v>
      </c>
      <c r="B15" s="176"/>
      <c r="C15" s="181">
        <v>42772</v>
      </c>
      <c r="D15" s="178" t="s">
        <v>69</v>
      </c>
      <c r="E15" s="178" t="s">
        <v>115</v>
      </c>
      <c r="F15" s="180">
        <v>100000</v>
      </c>
      <c r="G15" s="1"/>
      <c r="H15" s="6" t="s">
        <v>12</v>
      </c>
      <c r="I15" s="12"/>
      <c r="J15" s="8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4" customFormat="1" ht="38.25">
      <c r="A16" s="175">
        <v>4</v>
      </c>
      <c r="B16" s="176"/>
      <c r="C16" s="181">
        <v>42772</v>
      </c>
      <c r="D16" s="178" t="s">
        <v>44</v>
      </c>
      <c r="E16" s="178" t="s">
        <v>115</v>
      </c>
      <c r="F16" s="180">
        <v>100000</v>
      </c>
      <c r="G16" s="1"/>
      <c r="H16" s="6" t="s">
        <v>12</v>
      </c>
      <c r="I16" s="12"/>
      <c r="J16" s="8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4" customFormat="1" ht="38.25">
      <c r="A17" s="175">
        <v>5</v>
      </c>
      <c r="B17" s="176"/>
      <c r="C17" s="181">
        <v>42772</v>
      </c>
      <c r="D17" s="178" t="s">
        <v>45</v>
      </c>
      <c r="E17" s="178" t="s">
        <v>115</v>
      </c>
      <c r="F17" s="180">
        <v>100000</v>
      </c>
      <c r="G17" s="1"/>
      <c r="H17" s="6" t="s">
        <v>12</v>
      </c>
      <c r="I17" s="12"/>
      <c r="J17" s="8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14" customFormat="1" ht="38.25">
      <c r="A18" s="175">
        <v>6</v>
      </c>
      <c r="B18" s="176"/>
      <c r="C18" s="181">
        <v>42783</v>
      </c>
      <c r="D18" s="178" t="s">
        <v>235</v>
      </c>
      <c r="E18" s="178" t="s">
        <v>236</v>
      </c>
      <c r="F18" s="180">
        <v>50000</v>
      </c>
      <c r="G18" s="1"/>
      <c r="H18" s="5" t="s">
        <v>68</v>
      </c>
      <c r="I18" s="12"/>
      <c r="J18" s="8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s="14" customFormat="1" ht="18.75">
      <c r="A19" s="175">
        <v>7</v>
      </c>
      <c r="B19" s="176"/>
      <c r="C19" s="181">
        <v>42783</v>
      </c>
      <c r="D19" s="178" t="s">
        <v>237</v>
      </c>
      <c r="E19" s="178" t="s">
        <v>238</v>
      </c>
      <c r="F19" s="180">
        <v>200000</v>
      </c>
      <c r="G19" s="1"/>
      <c r="H19" s="5" t="s">
        <v>12</v>
      </c>
      <c r="I19" s="7"/>
      <c r="J19" s="8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4" customFormat="1" ht="18.75">
      <c r="A20" s="175">
        <v>8</v>
      </c>
      <c r="B20" s="176"/>
      <c r="C20" s="181">
        <v>42783</v>
      </c>
      <c r="D20" s="178" t="s">
        <v>239</v>
      </c>
      <c r="E20" s="178" t="s">
        <v>238</v>
      </c>
      <c r="F20" s="180">
        <v>100000</v>
      </c>
      <c r="G20" s="1"/>
      <c r="H20" s="5" t="s">
        <v>12</v>
      </c>
      <c r="I20" s="7"/>
      <c r="J20" s="8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s="14" customFormat="1" ht="18.75">
      <c r="A21" s="175">
        <v>9</v>
      </c>
      <c r="B21" s="176"/>
      <c r="C21" s="181">
        <v>42797</v>
      </c>
      <c r="D21" s="178" t="s">
        <v>243</v>
      </c>
      <c r="E21" s="178" t="s">
        <v>244</v>
      </c>
      <c r="F21" s="180">
        <v>100000</v>
      </c>
      <c r="G21" s="1"/>
      <c r="H21" s="5" t="s">
        <v>68</v>
      </c>
      <c r="I21" s="7"/>
      <c r="J21" s="81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14" customFormat="1" ht="38.25">
      <c r="A22" s="175">
        <v>10</v>
      </c>
      <c r="B22" s="176"/>
      <c r="C22" s="181">
        <v>42811</v>
      </c>
      <c r="D22" s="183" t="s">
        <v>350</v>
      </c>
      <c r="E22" s="184" t="s">
        <v>351</v>
      </c>
      <c r="F22" s="180">
        <v>300000</v>
      </c>
      <c r="H22" s="14" t="s">
        <v>68</v>
      </c>
      <c r="I22" s="17"/>
      <c r="J22" s="81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14" customFormat="1" ht="38.25">
      <c r="A23" s="175">
        <v>11</v>
      </c>
      <c r="B23" s="176"/>
      <c r="C23" s="181">
        <v>42816</v>
      </c>
      <c r="D23" s="183" t="s">
        <v>388</v>
      </c>
      <c r="E23" s="184" t="s">
        <v>389</v>
      </c>
      <c r="F23" s="180">
        <v>100000</v>
      </c>
      <c r="H23" s="5" t="s">
        <v>68</v>
      </c>
      <c r="I23" s="17"/>
      <c r="J23" s="81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4" customFormat="1" ht="38.25">
      <c r="A24" s="175">
        <v>12</v>
      </c>
      <c r="B24" s="176"/>
      <c r="C24" s="181">
        <v>42906</v>
      </c>
      <c r="D24" s="187" t="s">
        <v>571</v>
      </c>
      <c r="E24" s="178" t="s">
        <v>572</v>
      </c>
      <c r="F24" s="180">
        <v>1000000</v>
      </c>
      <c r="G24" s="1"/>
      <c r="H24" s="5" t="s">
        <v>68</v>
      </c>
      <c r="I24" s="17"/>
      <c r="J24" s="81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14" customFormat="1" ht="18.75">
      <c r="A25" s="175">
        <v>13</v>
      </c>
      <c r="B25" s="176"/>
      <c r="C25" s="181">
        <v>42921</v>
      </c>
      <c r="D25" s="178" t="s">
        <v>14</v>
      </c>
      <c r="E25" s="179" t="s">
        <v>696</v>
      </c>
      <c r="F25" s="180">
        <v>2000000</v>
      </c>
      <c r="G25" s="1"/>
      <c r="H25" s="5" t="s">
        <v>12</v>
      </c>
      <c r="I25" s="17" t="s">
        <v>424</v>
      </c>
      <c r="J25" s="81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s="14" customFormat="1" ht="18.75">
      <c r="A26" s="175">
        <v>14</v>
      </c>
      <c r="B26" s="176"/>
      <c r="C26" s="181">
        <v>42975</v>
      </c>
      <c r="D26" s="183" t="s">
        <v>858</v>
      </c>
      <c r="E26" s="184" t="s">
        <v>993</v>
      </c>
      <c r="F26" s="180">
        <v>1000000</v>
      </c>
      <c r="G26" s="1"/>
      <c r="H26" s="5" t="s">
        <v>12</v>
      </c>
      <c r="I26" s="17"/>
      <c r="J26" s="8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s="14" customFormat="1" ht="18.75">
      <c r="A27" s="11">
        <v>15</v>
      </c>
      <c r="B27" s="4"/>
      <c r="C27" s="13">
        <v>42979</v>
      </c>
      <c r="D27" s="5" t="s">
        <v>217</v>
      </c>
      <c r="E27" s="5"/>
      <c r="F27" s="1">
        <v>100000</v>
      </c>
      <c r="G27" s="1"/>
      <c r="H27" s="5" t="s">
        <v>12</v>
      </c>
      <c r="I27" s="17" t="s">
        <v>833</v>
      </c>
      <c r="J27" s="81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s="14" customFormat="1" ht="57">
      <c r="A28" s="11">
        <v>16</v>
      </c>
      <c r="B28" s="4"/>
      <c r="C28" s="13">
        <v>42979</v>
      </c>
      <c r="D28" s="5" t="s">
        <v>830</v>
      </c>
      <c r="E28" s="5" t="s">
        <v>831</v>
      </c>
      <c r="F28" s="1">
        <v>2000000</v>
      </c>
      <c r="G28" s="1"/>
      <c r="H28" s="5" t="s">
        <v>12</v>
      </c>
      <c r="I28" s="17" t="s">
        <v>833</v>
      </c>
      <c r="J28" s="81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:49" s="14" customFormat="1" ht="57">
      <c r="A29" s="11">
        <v>17</v>
      </c>
      <c r="B29" s="4"/>
      <c r="C29" s="13">
        <v>42979</v>
      </c>
      <c r="D29" s="5" t="s">
        <v>830</v>
      </c>
      <c r="E29" s="5" t="s">
        <v>831</v>
      </c>
      <c r="F29" s="1">
        <v>3000000</v>
      </c>
      <c r="G29" s="1"/>
      <c r="H29" s="5" t="s">
        <v>68</v>
      </c>
      <c r="I29" s="17" t="s">
        <v>1003</v>
      </c>
      <c r="J29" s="8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s="14" customFormat="1" ht="18.75">
      <c r="A30" s="11">
        <v>18</v>
      </c>
      <c r="B30" s="4"/>
      <c r="C30" s="13">
        <v>42979</v>
      </c>
      <c r="D30" s="5" t="s">
        <v>994</v>
      </c>
      <c r="E30" s="5"/>
      <c r="F30" s="1">
        <v>200000</v>
      </c>
      <c r="G30" s="1"/>
      <c r="H30" s="5" t="s">
        <v>12</v>
      </c>
      <c r="I30" s="17" t="s">
        <v>833</v>
      </c>
      <c r="J30" s="8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s="14" customFormat="1" ht="18.75">
      <c r="A31" s="11">
        <v>19</v>
      </c>
      <c r="B31" s="4"/>
      <c r="C31" s="13">
        <v>42979</v>
      </c>
      <c r="D31" s="5" t="s">
        <v>1004</v>
      </c>
      <c r="E31" s="5"/>
      <c r="F31" s="1">
        <v>200000</v>
      </c>
      <c r="G31" s="1"/>
      <c r="H31" s="5" t="s">
        <v>12</v>
      </c>
      <c r="I31" s="17" t="s">
        <v>833</v>
      </c>
      <c r="J31" s="8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s="14" customFormat="1" ht="18.75">
      <c r="A32" s="11">
        <v>20</v>
      </c>
      <c r="B32" s="4"/>
      <c r="C32" s="13">
        <v>42979</v>
      </c>
      <c r="D32" s="5" t="s">
        <v>995</v>
      </c>
      <c r="E32" s="5"/>
      <c r="F32" s="1">
        <v>200000</v>
      </c>
      <c r="G32" s="1"/>
      <c r="H32" s="5" t="s">
        <v>12</v>
      </c>
      <c r="I32" s="17" t="s">
        <v>833</v>
      </c>
      <c r="J32" s="8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s="14" customFormat="1" ht="18.75">
      <c r="A33" s="11">
        <v>21</v>
      </c>
      <c r="B33" s="4"/>
      <c r="C33" s="13">
        <v>42979</v>
      </c>
      <c r="D33" s="5" t="s">
        <v>996</v>
      </c>
      <c r="E33" s="19"/>
      <c r="F33" s="1">
        <v>200000</v>
      </c>
      <c r="G33" s="1"/>
      <c r="H33" s="5" t="s">
        <v>12</v>
      </c>
      <c r="I33" s="17" t="s">
        <v>833</v>
      </c>
      <c r="J33" s="8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1:49" s="14" customFormat="1" ht="18.75">
      <c r="A34" s="11">
        <v>22</v>
      </c>
      <c r="B34" s="4"/>
      <c r="C34" s="13">
        <v>42979</v>
      </c>
      <c r="D34" s="5" t="s">
        <v>997</v>
      </c>
      <c r="E34" s="5"/>
      <c r="F34" s="1">
        <v>300000</v>
      </c>
      <c r="G34" s="1"/>
      <c r="H34" s="5" t="s">
        <v>12</v>
      </c>
      <c r="I34" s="17" t="s">
        <v>833</v>
      </c>
      <c r="J34" s="8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1:49" s="14" customFormat="1" ht="18.75">
      <c r="A35" s="11">
        <v>23</v>
      </c>
      <c r="B35" s="4"/>
      <c r="C35" s="13">
        <v>42979</v>
      </c>
      <c r="D35" s="5" t="s">
        <v>1001</v>
      </c>
      <c r="E35" s="19"/>
      <c r="F35" s="1">
        <v>200000</v>
      </c>
      <c r="G35" s="1"/>
      <c r="H35" s="5" t="s">
        <v>12</v>
      </c>
      <c r="I35" s="17" t="s">
        <v>833</v>
      </c>
      <c r="J35" s="81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s="14" customFormat="1" ht="18.75">
      <c r="A36" s="11">
        <v>24</v>
      </c>
      <c r="B36" s="4"/>
      <c r="C36" s="13">
        <v>42979</v>
      </c>
      <c r="D36" s="6" t="s">
        <v>998</v>
      </c>
      <c r="E36" s="83"/>
      <c r="F36" s="8">
        <v>500000</v>
      </c>
      <c r="G36" s="8"/>
      <c r="H36" s="5" t="s">
        <v>12</v>
      </c>
      <c r="I36" s="17" t="s">
        <v>833</v>
      </c>
      <c r="J36" s="81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s="14" customFormat="1" ht="18.75">
      <c r="A37" s="11">
        <v>25</v>
      </c>
      <c r="B37" s="4"/>
      <c r="C37" s="13">
        <v>42979</v>
      </c>
      <c r="D37" s="6" t="s">
        <v>999</v>
      </c>
      <c r="E37" s="83"/>
      <c r="F37" s="8">
        <v>200000</v>
      </c>
      <c r="G37" s="8"/>
      <c r="H37" s="5" t="s">
        <v>12</v>
      </c>
      <c r="I37" s="17" t="s">
        <v>833</v>
      </c>
      <c r="J37" s="81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s="14" customFormat="1" ht="18.75">
      <c r="A38" s="11">
        <v>26</v>
      </c>
      <c r="B38" s="4"/>
      <c r="C38" s="13">
        <v>42979</v>
      </c>
      <c r="D38" s="6" t="s">
        <v>1000</v>
      </c>
      <c r="E38" s="83"/>
      <c r="F38" s="8">
        <v>200000</v>
      </c>
      <c r="G38" s="8"/>
      <c r="H38" s="5" t="s">
        <v>12</v>
      </c>
      <c r="I38" s="17" t="s">
        <v>833</v>
      </c>
      <c r="J38" s="81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s="14" customFormat="1" ht="18.75">
      <c r="A39" s="11">
        <v>27</v>
      </c>
      <c r="B39" s="4"/>
      <c r="C39" s="13">
        <v>42983</v>
      </c>
      <c r="D39" s="5" t="s">
        <v>1002</v>
      </c>
      <c r="E39" s="19"/>
      <c r="F39" s="1">
        <v>2000000</v>
      </c>
      <c r="G39" s="1"/>
      <c r="H39" s="5" t="s">
        <v>68</v>
      </c>
      <c r="I39" s="17" t="s">
        <v>1003</v>
      </c>
      <c r="J39" s="81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s="14" customFormat="1" ht="18.75">
      <c r="A40" s="11">
        <v>28</v>
      </c>
      <c r="B40" s="4"/>
      <c r="C40" s="13">
        <v>42985</v>
      </c>
      <c r="D40" s="5" t="s">
        <v>1005</v>
      </c>
      <c r="E40" s="5"/>
      <c r="F40" s="1">
        <v>100000</v>
      </c>
      <c r="G40" s="1"/>
      <c r="H40" s="5" t="s">
        <v>12</v>
      </c>
      <c r="I40" s="17" t="s">
        <v>1102</v>
      </c>
      <c r="J40" s="81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s="14" customFormat="1" ht="18.75">
      <c r="A41" s="11">
        <v>29</v>
      </c>
      <c r="B41" s="4"/>
      <c r="C41" s="13">
        <v>42986</v>
      </c>
      <c r="D41" s="5" t="s">
        <v>912</v>
      </c>
      <c r="E41" s="5"/>
      <c r="F41" s="1">
        <v>1000000</v>
      </c>
      <c r="G41" s="1"/>
      <c r="H41" s="5" t="s">
        <v>68</v>
      </c>
      <c r="I41" s="17" t="s">
        <v>1003</v>
      </c>
      <c r="J41" s="81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s="14" customFormat="1" ht="18.75">
      <c r="A42" s="11">
        <v>30</v>
      </c>
      <c r="B42" s="4"/>
      <c r="C42" s="13">
        <v>42986</v>
      </c>
      <c r="D42" s="5" t="s">
        <v>939</v>
      </c>
      <c r="E42" s="5"/>
      <c r="F42" s="1">
        <v>200000</v>
      </c>
      <c r="G42" s="1"/>
      <c r="H42" s="5" t="s">
        <v>12</v>
      </c>
      <c r="I42" s="17" t="s">
        <v>1102</v>
      </c>
      <c r="J42" s="81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s="14" customFormat="1" ht="57">
      <c r="A43" s="11">
        <v>31</v>
      </c>
      <c r="B43" s="4"/>
      <c r="C43" s="13">
        <v>42993</v>
      </c>
      <c r="D43" s="14" t="s">
        <v>74</v>
      </c>
      <c r="E43" s="109" t="s">
        <v>38</v>
      </c>
      <c r="F43" s="1">
        <v>300000</v>
      </c>
      <c r="G43" s="1"/>
      <c r="H43" s="5" t="s">
        <v>68</v>
      </c>
      <c r="I43" s="17" t="s">
        <v>1003</v>
      </c>
      <c r="J43" s="81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s="14" customFormat="1" ht="18.75">
      <c r="A44" s="11">
        <v>32</v>
      </c>
      <c r="B44" s="4"/>
      <c r="C44" s="13">
        <v>42994</v>
      </c>
      <c r="D44" s="5" t="s">
        <v>1007</v>
      </c>
      <c r="E44" s="5"/>
      <c r="F44" s="1">
        <v>300000</v>
      </c>
      <c r="G44" s="1"/>
      <c r="H44" s="5" t="s">
        <v>68</v>
      </c>
      <c r="I44" s="17" t="s">
        <v>1003</v>
      </c>
      <c r="J44" s="81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s="14" customFormat="1" ht="18.75">
      <c r="A45" s="11">
        <v>33</v>
      </c>
      <c r="B45" s="4"/>
      <c r="C45" s="13">
        <v>42994</v>
      </c>
      <c r="D45" s="5" t="s">
        <v>814</v>
      </c>
      <c r="E45" s="5"/>
      <c r="F45" s="1">
        <v>300000</v>
      </c>
      <c r="G45" s="1"/>
      <c r="H45" s="5" t="s">
        <v>68</v>
      </c>
      <c r="I45" s="17" t="s">
        <v>1003</v>
      </c>
      <c r="J45" s="81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s="14" customFormat="1" ht="18.75">
      <c r="A46" s="11">
        <v>34</v>
      </c>
      <c r="B46" s="4"/>
      <c r="C46" s="13">
        <v>42994</v>
      </c>
      <c r="D46" s="5" t="s">
        <v>1008</v>
      </c>
      <c r="E46" s="5"/>
      <c r="F46" s="1">
        <v>500000</v>
      </c>
      <c r="G46" s="1"/>
      <c r="H46" s="5" t="s">
        <v>68</v>
      </c>
      <c r="I46" s="17" t="s">
        <v>1003</v>
      </c>
      <c r="J46" s="81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s="14" customFormat="1" ht="18.75">
      <c r="A47" s="11">
        <v>35</v>
      </c>
      <c r="B47" s="4"/>
      <c r="C47" s="13">
        <v>42994</v>
      </c>
      <c r="D47" s="5" t="s">
        <v>1009</v>
      </c>
      <c r="E47" s="5"/>
      <c r="F47" s="1">
        <v>300000</v>
      </c>
      <c r="G47" s="1"/>
      <c r="H47" s="5" t="s">
        <v>68</v>
      </c>
      <c r="I47" s="17" t="s">
        <v>1003</v>
      </c>
      <c r="J47" s="81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s="14" customFormat="1" ht="38.25">
      <c r="A48" s="11">
        <v>36</v>
      </c>
      <c r="B48" s="4"/>
      <c r="C48" s="13">
        <v>42994</v>
      </c>
      <c r="D48" s="5" t="s">
        <v>40</v>
      </c>
      <c r="E48" s="5" t="s">
        <v>41</v>
      </c>
      <c r="F48" s="1">
        <v>7500000</v>
      </c>
      <c r="G48" s="1"/>
      <c r="H48" s="5" t="s">
        <v>68</v>
      </c>
      <c r="I48" s="17" t="s">
        <v>1003</v>
      </c>
      <c r="J48" s="81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s="14" customFormat="1" ht="18.75">
      <c r="A49" s="11">
        <v>37</v>
      </c>
      <c r="B49" s="4"/>
      <c r="C49" s="13">
        <v>42994</v>
      </c>
      <c r="D49" s="5" t="s">
        <v>1056</v>
      </c>
      <c r="E49" s="5"/>
      <c r="F49" s="1">
        <v>300000</v>
      </c>
      <c r="G49" s="1"/>
      <c r="H49" s="5" t="s">
        <v>68</v>
      </c>
      <c r="I49" s="17" t="s">
        <v>1003</v>
      </c>
      <c r="J49" s="81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s="14" customFormat="1" ht="18.75">
      <c r="A50" s="11">
        <v>38</v>
      </c>
      <c r="B50" s="4"/>
      <c r="C50" s="13">
        <v>42994</v>
      </c>
      <c r="D50" s="5" t="s">
        <v>1010</v>
      </c>
      <c r="E50" s="5" t="s">
        <v>602</v>
      </c>
      <c r="F50" s="1">
        <v>200000</v>
      </c>
      <c r="G50" s="1"/>
      <c r="H50" s="5" t="s">
        <v>68</v>
      </c>
      <c r="I50" s="17" t="s">
        <v>1003</v>
      </c>
      <c r="J50" s="84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s="14" customFormat="1" ht="38.25">
      <c r="A51" s="11">
        <v>39</v>
      </c>
      <c r="B51" s="4"/>
      <c r="C51" s="13">
        <v>42994</v>
      </c>
      <c r="D51" s="5" t="s">
        <v>519</v>
      </c>
      <c r="E51" s="5" t="s">
        <v>367</v>
      </c>
      <c r="F51" s="1">
        <v>500000</v>
      </c>
      <c r="G51" s="1"/>
      <c r="H51" s="5" t="s">
        <v>68</v>
      </c>
      <c r="I51" s="17" t="s">
        <v>1003</v>
      </c>
      <c r="J51" s="84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s="14" customFormat="1" ht="38.25">
      <c r="A52" s="11">
        <v>40</v>
      </c>
      <c r="B52" s="4"/>
      <c r="C52" s="13">
        <v>42994</v>
      </c>
      <c r="D52" s="5" t="s">
        <v>381</v>
      </c>
      <c r="E52" s="5" t="s">
        <v>64</v>
      </c>
      <c r="F52" s="1">
        <v>1000000</v>
      </c>
      <c r="G52" s="1"/>
      <c r="H52" s="5" t="s">
        <v>68</v>
      </c>
      <c r="I52" s="17" t="s">
        <v>1003</v>
      </c>
      <c r="J52" s="84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s="14" customFormat="1" ht="18.75">
      <c r="A53" s="11">
        <v>41</v>
      </c>
      <c r="B53" s="4"/>
      <c r="C53" s="13">
        <v>42994</v>
      </c>
      <c r="D53" s="5" t="s">
        <v>581</v>
      </c>
      <c r="E53" s="5" t="s">
        <v>524</v>
      </c>
      <c r="F53" s="1">
        <v>500000</v>
      </c>
      <c r="G53" s="1"/>
      <c r="H53" s="5" t="s">
        <v>68</v>
      </c>
      <c r="I53" s="17" t="s">
        <v>1003</v>
      </c>
      <c r="J53" s="84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s="14" customFormat="1" ht="18.75">
      <c r="A54" s="11">
        <v>42</v>
      </c>
      <c r="B54" s="4"/>
      <c r="C54" s="13">
        <v>42994</v>
      </c>
      <c r="D54" s="5" t="s">
        <v>653</v>
      </c>
      <c r="E54" s="5" t="s">
        <v>715</v>
      </c>
      <c r="F54" s="1">
        <v>300000</v>
      </c>
      <c r="G54" s="1"/>
      <c r="H54" s="5" t="s">
        <v>68</v>
      </c>
      <c r="I54" s="17" t="s">
        <v>1003</v>
      </c>
      <c r="J54" s="84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s="14" customFormat="1" ht="18.75">
      <c r="A55" s="11">
        <v>43</v>
      </c>
      <c r="B55" s="4"/>
      <c r="C55" s="13">
        <v>42994</v>
      </c>
      <c r="D55" s="5" t="s">
        <v>1011</v>
      </c>
      <c r="E55" s="5"/>
      <c r="F55" s="1">
        <v>200000</v>
      </c>
      <c r="G55" s="1"/>
      <c r="H55" s="5" t="s">
        <v>68</v>
      </c>
      <c r="I55" s="17" t="s">
        <v>1003</v>
      </c>
      <c r="J55" s="84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s="14" customFormat="1" ht="38.25">
      <c r="A56" s="11">
        <v>44</v>
      </c>
      <c r="B56" s="4"/>
      <c r="C56" s="13">
        <v>42994</v>
      </c>
      <c r="D56" s="5" t="s">
        <v>217</v>
      </c>
      <c r="E56" s="5" t="s">
        <v>1273</v>
      </c>
      <c r="F56" s="1">
        <v>200000</v>
      </c>
      <c r="G56" s="1"/>
      <c r="H56" s="5" t="s">
        <v>68</v>
      </c>
      <c r="I56" s="17" t="s">
        <v>1003</v>
      </c>
      <c r="J56" s="81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s="14" customFormat="1" ht="18.75">
      <c r="A57" s="11">
        <v>45</v>
      </c>
      <c r="B57" s="4"/>
      <c r="C57" s="13">
        <v>42994</v>
      </c>
      <c r="D57" s="5" t="s">
        <v>1012</v>
      </c>
      <c r="E57" s="19"/>
      <c r="F57" s="1">
        <v>500000</v>
      </c>
      <c r="G57" s="1"/>
      <c r="H57" s="5" t="s">
        <v>68</v>
      </c>
      <c r="I57" s="17" t="s">
        <v>1003</v>
      </c>
      <c r="J57" s="81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s="14" customFormat="1" ht="18.75">
      <c r="A58" s="11">
        <v>46</v>
      </c>
      <c r="B58" s="4"/>
      <c r="C58" s="13">
        <v>42994</v>
      </c>
      <c r="D58" s="5" t="s">
        <v>46</v>
      </c>
      <c r="E58" s="19" t="s">
        <v>362</v>
      </c>
      <c r="F58" s="1">
        <v>500000</v>
      </c>
      <c r="G58" s="1"/>
      <c r="H58" s="5" t="s">
        <v>68</v>
      </c>
      <c r="I58" s="17" t="s">
        <v>1003</v>
      </c>
      <c r="J58" s="81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49" s="14" customFormat="1" ht="18.75">
      <c r="A59" s="11">
        <v>47</v>
      </c>
      <c r="B59" s="4"/>
      <c r="C59" s="13">
        <v>42996</v>
      </c>
      <c r="D59" s="5" t="s">
        <v>434</v>
      </c>
      <c r="E59" s="5"/>
      <c r="F59" s="1">
        <v>500000</v>
      </c>
      <c r="G59" s="1"/>
      <c r="H59" s="5" t="s">
        <v>68</v>
      </c>
      <c r="I59" s="17" t="s">
        <v>1003</v>
      </c>
      <c r="J59" s="81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1:49" s="14" customFormat="1" ht="18.75">
      <c r="A60" s="11">
        <v>48</v>
      </c>
      <c r="B60" s="4"/>
      <c r="C60" s="13">
        <v>42996</v>
      </c>
      <c r="D60" s="5" t="s">
        <v>898</v>
      </c>
      <c r="E60" s="5"/>
      <c r="F60" s="1">
        <v>200000</v>
      </c>
      <c r="G60" s="1"/>
      <c r="H60" s="5" t="s">
        <v>68</v>
      </c>
      <c r="I60" s="17" t="s">
        <v>1003</v>
      </c>
      <c r="J60" s="81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s="14" customFormat="1" ht="18.75">
      <c r="A61" s="11">
        <v>49</v>
      </c>
      <c r="B61" s="4"/>
      <c r="C61" s="13">
        <v>42996</v>
      </c>
      <c r="D61" s="5" t="s">
        <v>1013</v>
      </c>
      <c r="E61" s="5"/>
      <c r="F61" s="1">
        <v>500000</v>
      </c>
      <c r="G61" s="1"/>
      <c r="H61" s="5" t="s">
        <v>68</v>
      </c>
      <c r="I61" s="17" t="s">
        <v>1003</v>
      </c>
      <c r="J61" s="81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s="14" customFormat="1" ht="18.75">
      <c r="A62" s="11">
        <v>50</v>
      </c>
      <c r="B62" s="4"/>
      <c r="C62" s="13">
        <v>42996</v>
      </c>
      <c r="D62" s="5" t="s">
        <v>678</v>
      </c>
      <c r="E62" s="5"/>
      <c r="F62" s="1">
        <v>200000</v>
      </c>
      <c r="G62" s="1"/>
      <c r="H62" s="5" t="s">
        <v>68</v>
      </c>
      <c r="I62" s="17" t="s">
        <v>1003</v>
      </c>
      <c r="J62" s="81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49" s="14" customFormat="1" ht="18.75">
      <c r="A63" s="11">
        <v>51</v>
      </c>
      <c r="B63" s="4"/>
      <c r="C63" s="13">
        <v>42996</v>
      </c>
      <c r="D63" s="5" t="s">
        <v>473</v>
      </c>
      <c r="E63" s="5" t="s">
        <v>717</v>
      </c>
      <c r="F63" s="1">
        <v>200000</v>
      </c>
      <c r="G63" s="1"/>
      <c r="H63" s="5" t="s">
        <v>68</v>
      </c>
      <c r="I63" s="17" t="s">
        <v>1003</v>
      </c>
      <c r="J63" s="81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1:49" s="14" customFormat="1" ht="18.75">
      <c r="A64" s="11">
        <v>52</v>
      </c>
      <c r="B64" s="4"/>
      <c r="C64" s="13">
        <v>42996</v>
      </c>
      <c r="D64" s="5" t="s">
        <v>422</v>
      </c>
      <c r="E64" s="5"/>
      <c r="F64" s="1">
        <v>500000</v>
      </c>
      <c r="G64" s="1"/>
      <c r="H64" s="5" t="s">
        <v>68</v>
      </c>
      <c r="I64" s="17" t="s">
        <v>1003</v>
      </c>
      <c r="J64" s="81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1:49" s="14" customFormat="1" ht="18.75">
      <c r="A65" s="11">
        <v>53</v>
      </c>
      <c r="B65" s="4"/>
      <c r="C65" s="13">
        <v>42996</v>
      </c>
      <c r="D65" s="5" t="s">
        <v>263</v>
      </c>
      <c r="E65" s="5"/>
      <c r="F65" s="1">
        <v>200000</v>
      </c>
      <c r="G65" s="1"/>
      <c r="H65" s="5" t="s">
        <v>68</v>
      </c>
      <c r="I65" s="17" t="s">
        <v>1003</v>
      </c>
      <c r="J65" s="81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1:49" s="14" customFormat="1" ht="18.75">
      <c r="A66" s="11">
        <v>54</v>
      </c>
      <c r="B66" s="4"/>
      <c r="C66" s="13">
        <v>42996</v>
      </c>
      <c r="D66" s="5" t="s">
        <v>756</v>
      </c>
      <c r="F66" s="1">
        <v>200000</v>
      </c>
      <c r="G66" s="1"/>
      <c r="H66" s="5" t="s">
        <v>68</v>
      </c>
      <c r="I66" s="17" t="s">
        <v>1003</v>
      </c>
      <c r="J66" s="81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1:49" s="14" customFormat="1" ht="18.75">
      <c r="A67" s="11">
        <v>55</v>
      </c>
      <c r="B67" s="4"/>
      <c r="C67" s="13">
        <v>42996</v>
      </c>
      <c r="D67" s="5" t="s">
        <v>1014</v>
      </c>
      <c r="E67" s="5" t="s">
        <v>1057</v>
      </c>
      <c r="F67" s="1">
        <v>500000</v>
      </c>
      <c r="G67" s="1"/>
      <c r="H67" s="5" t="s">
        <v>68</v>
      </c>
      <c r="I67" s="17" t="s">
        <v>1003</v>
      </c>
      <c r="J67" s="81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49" s="14" customFormat="1" ht="18.75">
      <c r="A68" s="11">
        <v>56</v>
      </c>
      <c r="B68" s="4"/>
      <c r="C68" s="13">
        <v>42996</v>
      </c>
      <c r="D68" s="5" t="s">
        <v>914</v>
      </c>
      <c r="E68" s="6"/>
      <c r="F68" s="1">
        <v>200000</v>
      </c>
      <c r="G68" s="1"/>
      <c r="H68" s="5" t="s">
        <v>68</v>
      </c>
      <c r="I68" s="17" t="s">
        <v>1003</v>
      </c>
      <c r="J68" s="81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1:49" s="14" customFormat="1" ht="18.75">
      <c r="A69" s="11">
        <v>57</v>
      </c>
      <c r="B69" s="4"/>
      <c r="C69" s="13">
        <v>42996</v>
      </c>
      <c r="D69" s="5" t="s">
        <v>1015</v>
      </c>
      <c r="E69" s="5"/>
      <c r="F69" s="1">
        <v>200000</v>
      </c>
      <c r="G69" s="1"/>
      <c r="H69" s="5" t="s">
        <v>68</v>
      </c>
      <c r="I69" s="17" t="s">
        <v>1003</v>
      </c>
      <c r="J69" s="81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1:49" s="14" customFormat="1" ht="38.25">
      <c r="A70" s="11">
        <v>58</v>
      </c>
      <c r="B70" s="4"/>
      <c r="C70" s="13">
        <v>42996</v>
      </c>
      <c r="D70" s="5" t="s">
        <v>741</v>
      </c>
      <c r="E70" s="5" t="s">
        <v>1058</v>
      </c>
      <c r="F70" s="1">
        <v>1809000</v>
      </c>
      <c r="G70" s="1"/>
      <c r="H70" s="5" t="s">
        <v>68</v>
      </c>
      <c r="I70" s="17" t="s">
        <v>1003</v>
      </c>
      <c r="J70" s="81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1:49" s="14" customFormat="1" ht="18.75">
      <c r="A71" s="11">
        <v>59</v>
      </c>
      <c r="B71" s="4"/>
      <c r="C71" s="13">
        <v>42996</v>
      </c>
      <c r="D71" s="5" t="s">
        <v>1059</v>
      </c>
      <c r="E71" s="19"/>
      <c r="F71" s="1">
        <v>1000000</v>
      </c>
      <c r="G71" s="1"/>
      <c r="H71" s="5" t="s">
        <v>68</v>
      </c>
      <c r="I71" s="17" t="s">
        <v>1003</v>
      </c>
      <c r="J71" s="81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1:49" s="14" customFormat="1" ht="18.75">
      <c r="A72" s="11">
        <v>60</v>
      </c>
      <c r="B72" s="4"/>
      <c r="C72" s="13">
        <v>42996</v>
      </c>
      <c r="D72" s="5" t="s">
        <v>681</v>
      </c>
      <c r="E72" s="5"/>
      <c r="F72" s="1">
        <v>2000000</v>
      </c>
      <c r="G72" s="1"/>
      <c r="H72" s="5" t="s">
        <v>68</v>
      </c>
      <c r="I72" s="17" t="s">
        <v>1003</v>
      </c>
      <c r="J72" s="81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1:49" s="14" customFormat="1" ht="18.75">
      <c r="A73" s="11">
        <v>61</v>
      </c>
      <c r="B73" s="4"/>
      <c r="C73" s="13">
        <v>42996</v>
      </c>
      <c r="D73" s="5" t="s">
        <v>1016</v>
      </c>
      <c r="E73" s="5"/>
      <c r="F73" s="1">
        <v>1000000</v>
      </c>
      <c r="G73" s="1"/>
      <c r="H73" s="5" t="s">
        <v>68</v>
      </c>
      <c r="I73" s="17" t="s">
        <v>1003</v>
      </c>
      <c r="J73" s="81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1:49" s="14" customFormat="1" ht="18.75">
      <c r="A74" s="11">
        <v>62</v>
      </c>
      <c r="B74" s="4"/>
      <c r="C74" s="13">
        <v>42996</v>
      </c>
      <c r="D74" s="5" t="s">
        <v>475</v>
      </c>
      <c r="E74" s="5"/>
      <c r="F74" s="1">
        <v>1000008</v>
      </c>
      <c r="G74" s="1"/>
      <c r="H74" s="5" t="s">
        <v>68</v>
      </c>
      <c r="I74" s="17" t="s">
        <v>1003</v>
      </c>
      <c r="J74" s="81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1:49" ht="18.75">
      <c r="A75" s="11">
        <v>63</v>
      </c>
      <c r="B75" s="14"/>
      <c r="C75" s="13">
        <v>42996</v>
      </c>
      <c r="D75" s="5" t="s">
        <v>292</v>
      </c>
      <c r="E75" s="5"/>
      <c r="F75" s="1">
        <v>500000</v>
      </c>
      <c r="G75" s="1"/>
      <c r="H75" s="5" t="s">
        <v>68</v>
      </c>
      <c r="I75" s="17" t="s">
        <v>1003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1:49" ht="18.75">
      <c r="A76" s="11">
        <v>64</v>
      </c>
      <c r="B76" s="14"/>
      <c r="C76" s="13">
        <v>42996</v>
      </c>
      <c r="D76" s="5" t="s">
        <v>1017</v>
      </c>
      <c r="E76" s="5" t="s">
        <v>1060</v>
      </c>
      <c r="F76" s="1">
        <v>300000</v>
      </c>
      <c r="G76" s="1"/>
      <c r="H76" s="5" t="s">
        <v>68</v>
      </c>
      <c r="I76" s="17" t="s">
        <v>1003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s="14" customFormat="1" ht="18.75">
      <c r="A77" s="11">
        <v>65</v>
      </c>
      <c r="B77" s="4"/>
      <c r="C77" s="13">
        <v>42996</v>
      </c>
      <c r="D77" s="14" t="s">
        <v>264</v>
      </c>
      <c r="E77" s="109" t="s">
        <v>1018</v>
      </c>
      <c r="F77" s="1">
        <v>500000</v>
      </c>
      <c r="G77" s="1"/>
      <c r="H77" s="5" t="s">
        <v>68</v>
      </c>
      <c r="I77" s="17" t="s">
        <v>1003</v>
      </c>
      <c r="J77" s="81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1:49" s="14" customFormat="1" ht="18.75">
      <c r="A78" s="11">
        <v>66</v>
      </c>
      <c r="B78" s="4"/>
      <c r="C78" s="13">
        <v>42996</v>
      </c>
      <c r="D78" s="5" t="s">
        <v>846</v>
      </c>
      <c r="E78" s="5"/>
      <c r="F78" s="1">
        <v>200000</v>
      </c>
      <c r="G78" s="1"/>
      <c r="H78" s="5" t="s">
        <v>68</v>
      </c>
      <c r="I78" s="17" t="s">
        <v>1003</v>
      </c>
      <c r="J78" s="81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1:49" s="14" customFormat="1" ht="38.25">
      <c r="A79" s="11">
        <v>67</v>
      </c>
      <c r="B79" s="4"/>
      <c r="C79" s="13">
        <v>42996</v>
      </c>
      <c r="D79" s="5" t="s">
        <v>286</v>
      </c>
      <c r="E79" s="5" t="s">
        <v>236</v>
      </c>
      <c r="F79" s="1">
        <v>200000</v>
      </c>
      <c r="G79" s="1"/>
      <c r="H79" s="5" t="s">
        <v>68</v>
      </c>
      <c r="I79" s="17" t="s">
        <v>1003</v>
      </c>
      <c r="J79" s="81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s="14" customFormat="1" ht="18.75">
      <c r="A80" s="11">
        <v>68</v>
      </c>
      <c r="B80" s="4"/>
      <c r="C80" s="13">
        <v>42996</v>
      </c>
      <c r="D80" s="5" t="s">
        <v>155</v>
      </c>
      <c r="E80" s="5" t="s">
        <v>1019</v>
      </c>
      <c r="F80" s="1">
        <v>500000</v>
      </c>
      <c r="G80" s="1"/>
      <c r="H80" s="5" t="s">
        <v>68</v>
      </c>
      <c r="I80" s="17" t="s">
        <v>1003</v>
      </c>
      <c r="J80" s="81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s="14" customFormat="1" ht="18.75">
      <c r="A81" s="11">
        <v>69</v>
      </c>
      <c r="B81" s="4"/>
      <c r="C81" s="13">
        <v>42996</v>
      </c>
      <c r="D81" s="5" t="s">
        <v>1020</v>
      </c>
      <c r="E81" s="5"/>
      <c r="F81" s="1">
        <v>300000</v>
      </c>
      <c r="G81" s="1"/>
      <c r="H81" s="5" t="s">
        <v>68</v>
      </c>
      <c r="I81" s="17" t="s">
        <v>1003</v>
      </c>
      <c r="J81" s="81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s="14" customFormat="1" ht="18.75">
      <c r="A82" s="11">
        <v>70</v>
      </c>
      <c r="B82" s="4"/>
      <c r="C82" s="13">
        <v>42996</v>
      </c>
      <c r="D82" s="5" t="s">
        <v>1021</v>
      </c>
      <c r="E82" s="5" t="s">
        <v>1061</v>
      </c>
      <c r="F82" s="1">
        <v>500000</v>
      </c>
      <c r="G82" s="1"/>
      <c r="H82" s="5" t="s">
        <v>68</v>
      </c>
      <c r="I82" s="17" t="s">
        <v>1003</v>
      </c>
      <c r="J82" s="81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s="14" customFormat="1" ht="18.75">
      <c r="A83" s="11">
        <v>71</v>
      </c>
      <c r="B83" s="4"/>
      <c r="C83" s="13">
        <v>42996</v>
      </c>
      <c r="D83" s="5" t="s">
        <v>1022</v>
      </c>
      <c r="E83" s="5" t="s">
        <v>481</v>
      </c>
      <c r="F83" s="1">
        <v>1000000</v>
      </c>
      <c r="G83" s="1"/>
      <c r="H83" s="5" t="s">
        <v>68</v>
      </c>
      <c r="I83" s="17" t="s">
        <v>1003</v>
      </c>
      <c r="J83" s="81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s="14" customFormat="1" ht="18.75">
      <c r="A84" s="11">
        <v>72</v>
      </c>
      <c r="B84" s="4"/>
      <c r="C84" s="13">
        <v>42996</v>
      </c>
      <c r="D84" s="5" t="s">
        <v>513</v>
      </c>
      <c r="E84" s="5"/>
      <c r="F84" s="1">
        <v>300000</v>
      </c>
      <c r="G84" s="1"/>
      <c r="H84" s="5" t="s">
        <v>68</v>
      </c>
      <c r="I84" s="17" t="s">
        <v>1003</v>
      </c>
      <c r="J84" s="81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s="14" customFormat="1" ht="18.75">
      <c r="A85" s="11">
        <v>73</v>
      </c>
      <c r="B85" s="4"/>
      <c r="C85" s="13">
        <v>42996</v>
      </c>
      <c r="D85" s="5" t="s">
        <v>282</v>
      </c>
      <c r="E85" s="5"/>
      <c r="F85" s="1">
        <v>500000</v>
      </c>
      <c r="G85" s="20"/>
      <c r="H85" s="5" t="s">
        <v>68</v>
      </c>
      <c r="I85" s="17" t="s">
        <v>1003</v>
      </c>
      <c r="J85" s="81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s="14" customFormat="1" ht="18.75">
      <c r="A86" s="11">
        <v>74</v>
      </c>
      <c r="B86" s="4"/>
      <c r="C86" s="13">
        <v>42996</v>
      </c>
      <c r="D86" s="5" t="s">
        <v>1023</v>
      </c>
      <c r="E86" s="5" t="s">
        <v>1024</v>
      </c>
      <c r="F86" s="1">
        <v>100000</v>
      </c>
      <c r="G86" s="20"/>
      <c r="H86" s="5" t="s">
        <v>68</v>
      </c>
      <c r="I86" s="17" t="s">
        <v>1003</v>
      </c>
      <c r="J86" s="81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s="14" customFormat="1" ht="18.75">
      <c r="A87" s="11">
        <v>75</v>
      </c>
      <c r="B87" s="4"/>
      <c r="C87" s="13">
        <v>42996</v>
      </c>
      <c r="D87" s="5" t="s">
        <v>964</v>
      </c>
      <c r="E87" s="5"/>
      <c r="F87" s="1">
        <v>500000</v>
      </c>
      <c r="G87" s="20"/>
      <c r="H87" s="5" t="s">
        <v>68</v>
      </c>
      <c r="I87" s="17" t="s">
        <v>1003</v>
      </c>
      <c r="J87" s="81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s="14" customFormat="1" ht="18.75">
      <c r="A88" s="11">
        <v>76</v>
      </c>
      <c r="B88" s="4"/>
      <c r="C88" s="13">
        <v>42997</v>
      </c>
      <c r="D88" s="5" t="s">
        <v>253</v>
      </c>
      <c r="E88" s="5" t="s">
        <v>483</v>
      </c>
      <c r="F88" s="1">
        <v>300000</v>
      </c>
      <c r="G88" s="20"/>
      <c r="H88" s="5" t="s">
        <v>68</v>
      </c>
      <c r="I88" s="17" t="s">
        <v>1003</v>
      </c>
      <c r="J88" s="81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s="14" customFormat="1" ht="18.75">
      <c r="A89" s="11">
        <v>77</v>
      </c>
      <c r="B89" s="4"/>
      <c r="C89" s="13">
        <v>42997</v>
      </c>
      <c r="D89" s="5" t="s">
        <v>295</v>
      </c>
      <c r="E89" s="5" t="s">
        <v>362</v>
      </c>
      <c r="F89" s="1">
        <v>200000</v>
      </c>
      <c r="G89" s="20"/>
      <c r="H89" s="5" t="s">
        <v>68</v>
      </c>
      <c r="I89" s="17" t="s">
        <v>1003</v>
      </c>
      <c r="J89" s="81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s="14" customFormat="1" ht="18.75">
      <c r="A90" s="11">
        <v>78</v>
      </c>
      <c r="B90" s="4"/>
      <c r="C90" s="13">
        <v>42997</v>
      </c>
      <c r="D90" s="5" t="s">
        <v>252</v>
      </c>
      <c r="E90" s="5" t="s">
        <v>362</v>
      </c>
      <c r="F90" s="1">
        <v>200000</v>
      </c>
      <c r="G90" s="20"/>
      <c r="H90" s="5" t="s">
        <v>68</v>
      </c>
      <c r="I90" s="17" t="s">
        <v>1003</v>
      </c>
      <c r="J90" s="81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49" s="14" customFormat="1" ht="18.75">
      <c r="A91" s="11">
        <v>79</v>
      </c>
      <c r="B91" s="4"/>
      <c r="C91" s="13">
        <v>42997</v>
      </c>
      <c r="D91" s="5" t="s">
        <v>200</v>
      </c>
      <c r="E91" s="5" t="s">
        <v>362</v>
      </c>
      <c r="F91" s="1">
        <v>200000</v>
      </c>
      <c r="G91" s="20"/>
      <c r="H91" s="5" t="s">
        <v>68</v>
      </c>
      <c r="I91" s="17" t="s">
        <v>1003</v>
      </c>
      <c r="J91" s="81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s="14" customFormat="1" ht="18.75">
      <c r="A92" s="11">
        <v>80</v>
      </c>
      <c r="B92" s="4"/>
      <c r="C92" s="13">
        <v>42997</v>
      </c>
      <c r="D92" s="5" t="s">
        <v>79</v>
      </c>
      <c r="E92" s="5" t="s">
        <v>824</v>
      </c>
      <c r="F92" s="1">
        <v>200000</v>
      </c>
      <c r="G92" s="20"/>
      <c r="H92" s="5" t="s">
        <v>68</v>
      </c>
      <c r="I92" s="17" t="s">
        <v>1003</v>
      </c>
      <c r="J92" s="81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s="14" customFormat="1" ht="38.25">
      <c r="A93" s="11">
        <v>81</v>
      </c>
      <c r="B93" s="4"/>
      <c r="C93" s="13">
        <v>42997</v>
      </c>
      <c r="D93" s="14" t="s">
        <v>1066</v>
      </c>
      <c r="E93" s="109" t="s">
        <v>489</v>
      </c>
      <c r="F93" s="1">
        <v>2000000</v>
      </c>
      <c r="G93" s="20"/>
      <c r="H93" s="5" t="s">
        <v>68</v>
      </c>
      <c r="I93" s="17" t="s">
        <v>1003</v>
      </c>
      <c r="J93" s="81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s="14" customFormat="1" ht="18.75">
      <c r="A94" s="11">
        <v>82</v>
      </c>
      <c r="B94" s="4"/>
      <c r="C94" s="13">
        <v>42997</v>
      </c>
      <c r="D94" s="5" t="s">
        <v>719</v>
      </c>
      <c r="E94" s="5" t="s">
        <v>1027</v>
      </c>
      <c r="F94" s="1">
        <v>300000</v>
      </c>
      <c r="G94" s="20"/>
      <c r="H94" s="5" t="s">
        <v>68</v>
      </c>
      <c r="I94" s="17" t="s">
        <v>1003</v>
      </c>
      <c r="J94" s="81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1:49" s="14" customFormat="1" ht="18.75">
      <c r="A95" s="11">
        <v>83</v>
      </c>
      <c r="B95" s="4"/>
      <c r="C95" s="13">
        <v>42997</v>
      </c>
      <c r="D95" s="5" t="s">
        <v>1028</v>
      </c>
      <c r="E95" s="5"/>
      <c r="F95" s="1">
        <v>200000</v>
      </c>
      <c r="G95" s="20"/>
      <c r="H95" s="5" t="s">
        <v>68</v>
      </c>
      <c r="I95" s="17" t="s">
        <v>1003</v>
      </c>
      <c r="J95" s="81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1:49" s="14" customFormat="1" ht="38.25">
      <c r="A96" s="11">
        <v>84</v>
      </c>
      <c r="B96" s="4"/>
      <c r="C96" s="13">
        <v>42997</v>
      </c>
      <c r="D96" s="5" t="s">
        <v>1029</v>
      </c>
      <c r="E96" s="5" t="s">
        <v>115</v>
      </c>
      <c r="F96" s="1">
        <v>5000000</v>
      </c>
      <c r="G96" s="20"/>
      <c r="H96" s="5" t="s">
        <v>68</v>
      </c>
      <c r="I96" s="17" t="s">
        <v>1003</v>
      </c>
      <c r="J96" s="81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1:49" s="14" customFormat="1" ht="18.75">
      <c r="A97" s="11">
        <v>85</v>
      </c>
      <c r="B97" s="4"/>
      <c r="C97" s="13">
        <v>42997</v>
      </c>
      <c r="D97" s="5" t="s">
        <v>44</v>
      </c>
      <c r="E97" s="5" t="s">
        <v>727</v>
      </c>
      <c r="F97" s="1">
        <v>500000</v>
      </c>
      <c r="G97" s="20"/>
      <c r="H97" s="5" t="s">
        <v>68</v>
      </c>
      <c r="I97" s="17" t="s">
        <v>1003</v>
      </c>
      <c r="J97" s="81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1:49" s="14" customFormat="1" ht="18.75">
      <c r="A98" s="11">
        <v>86</v>
      </c>
      <c r="B98" s="4"/>
      <c r="C98" s="13">
        <v>42997</v>
      </c>
      <c r="D98" s="5" t="s">
        <v>45</v>
      </c>
      <c r="E98" s="5" t="s">
        <v>727</v>
      </c>
      <c r="F98" s="1">
        <v>500000</v>
      </c>
      <c r="G98" s="20"/>
      <c r="H98" s="5" t="s">
        <v>68</v>
      </c>
      <c r="I98" s="17" t="s">
        <v>1003</v>
      </c>
      <c r="J98" s="81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1:49" s="124" customFormat="1" ht="18.75">
      <c r="A99" s="11">
        <v>87</v>
      </c>
      <c r="B99" s="4"/>
      <c r="C99" s="13">
        <v>42997</v>
      </c>
      <c r="D99" s="6" t="s">
        <v>290</v>
      </c>
      <c r="E99" s="6" t="s">
        <v>1065</v>
      </c>
      <c r="F99" s="8">
        <v>200000</v>
      </c>
      <c r="G99" s="125"/>
      <c r="H99" s="6" t="s">
        <v>68</v>
      </c>
      <c r="I99" s="17" t="s">
        <v>1003</v>
      </c>
      <c r="J99" s="84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1:49" s="14" customFormat="1" ht="18.75">
      <c r="A100" s="11">
        <v>88</v>
      </c>
      <c r="B100" s="4"/>
      <c r="C100" s="13">
        <v>42997</v>
      </c>
      <c r="D100" s="5" t="s">
        <v>496</v>
      </c>
      <c r="E100" s="5"/>
      <c r="F100" s="1">
        <v>100000</v>
      </c>
      <c r="G100" s="20"/>
      <c r="H100" s="5" t="s">
        <v>68</v>
      </c>
      <c r="I100" s="17" t="s">
        <v>1003</v>
      </c>
      <c r="J100" s="81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:49" s="14" customFormat="1" ht="38.25">
      <c r="A101" s="11">
        <v>89</v>
      </c>
      <c r="B101" s="4"/>
      <c r="C101" s="13">
        <v>42997</v>
      </c>
      <c r="D101" s="5" t="s">
        <v>1030</v>
      </c>
      <c r="E101" s="5" t="s">
        <v>1033</v>
      </c>
      <c r="F101" s="1">
        <v>2000000</v>
      </c>
      <c r="G101" s="20"/>
      <c r="H101" s="5" t="s">
        <v>68</v>
      </c>
      <c r="I101" s="17" t="s">
        <v>1003</v>
      </c>
      <c r="J101" s="81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:49" s="14" customFormat="1" ht="38.25">
      <c r="A102" s="11">
        <v>90</v>
      </c>
      <c r="B102" s="4"/>
      <c r="C102" s="13">
        <v>42997</v>
      </c>
      <c r="D102" s="5" t="s">
        <v>1031</v>
      </c>
      <c r="E102" s="5" t="s">
        <v>1033</v>
      </c>
      <c r="F102" s="1">
        <v>2000000</v>
      </c>
      <c r="G102" s="20"/>
      <c r="H102" s="5" t="s">
        <v>68</v>
      </c>
      <c r="I102" s="17" t="s">
        <v>1003</v>
      </c>
      <c r="J102" s="81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1:49" s="14" customFormat="1" ht="38.25">
      <c r="A103" s="11">
        <v>91</v>
      </c>
      <c r="B103" s="4"/>
      <c r="C103" s="13">
        <v>42997</v>
      </c>
      <c r="D103" s="5" t="s">
        <v>1032</v>
      </c>
      <c r="E103" s="5" t="s">
        <v>1033</v>
      </c>
      <c r="F103" s="1">
        <v>1000000</v>
      </c>
      <c r="G103" s="20"/>
      <c r="H103" s="5" t="s">
        <v>68</v>
      </c>
      <c r="I103" s="17" t="s">
        <v>1003</v>
      </c>
      <c r="J103" s="81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</row>
    <row r="104" spans="1:49" s="14" customFormat="1" ht="18.75">
      <c r="A104" s="11">
        <v>92</v>
      </c>
      <c r="B104" s="4"/>
      <c r="C104" s="13">
        <v>42997</v>
      </c>
      <c r="D104" s="5" t="s">
        <v>1034</v>
      </c>
      <c r="E104" s="5"/>
      <c r="F104" s="1">
        <v>300000</v>
      </c>
      <c r="G104" s="20"/>
      <c r="H104" s="5" t="s">
        <v>68</v>
      </c>
      <c r="I104" s="17" t="s">
        <v>1003</v>
      </c>
      <c r="J104" s="81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</row>
    <row r="105" spans="1:49" s="14" customFormat="1" ht="18.75">
      <c r="A105" s="11">
        <v>93</v>
      </c>
      <c r="B105" s="4"/>
      <c r="C105" s="13">
        <v>42997</v>
      </c>
      <c r="D105" s="5" t="s">
        <v>704</v>
      </c>
      <c r="E105" s="5"/>
      <c r="F105" s="1">
        <v>500000</v>
      </c>
      <c r="G105" s="20"/>
      <c r="H105" s="5" t="s">
        <v>68</v>
      </c>
      <c r="I105" s="17" t="s">
        <v>1003</v>
      </c>
      <c r="J105" s="81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s="14" customFormat="1" ht="18.75">
      <c r="A106" s="11">
        <v>94</v>
      </c>
      <c r="B106" s="4"/>
      <c r="C106" s="13">
        <v>42997</v>
      </c>
      <c r="D106" s="5" t="s">
        <v>967</v>
      </c>
      <c r="E106" s="5"/>
      <c r="F106" s="1">
        <v>500000</v>
      </c>
      <c r="G106" s="20"/>
      <c r="H106" s="5" t="s">
        <v>68</v>
      </c>
      <c r="I106" s="17" t="s">
        <v>1003</v>
      </c>
      <c r="J106" s="81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</row>
    <row r="107" spans="1:49" s="14" customFormat="1" ht="18.75">
      <c r="A107" s="11">
        <v>95</v>
      </c>
      <c r="B107" s="4"/>
      <c r="C107" s="13">
        <v>42997</v>
      </c>
      <c r="D107" s="5" t="s">
        <v>1035</v>
      </c>
      <c r="E107" s="5"/>
      <c r="F107" s="1">
        <v>100000</v>
      </c>
      <c r="G107" s="20"/>
      <c r="H107" s="5" t="s">
        <v>68</v>
      </c>
      <c r="I107" s="17" t="s">
        <v>1003</v>
      </c>
      <c r="J107" s="81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</row>
    <row r="108" spans="1:49" s="14" customFormat="1" ht="18.75">
      <c r="A108" s="11">
        <v>96</v>
      </c>
      <c r="B108" s="4"/>
      <c r="C108" s="13">
        <v>42998</v>
      </c>
      <c r="D108" s="5" t="s">
        <v>267</v>
      </c>
      <c r="E108" s="5" t="s">
        <v>1062</v>
      </c>
      <c r="F108" s="1">
        <v>500000</v>
      </c>
      <c r="G108" s="20"/>
      <c r="H108" s="5" t="s">
        <v>68</v>
      </c>
      <c r="I108" s="17" t="s">
        <v>1003</v>
      </c>
      <c r="J108" s="81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</row>
    <row r="109" spans="1:49" s="14" customFormat="1" ht="18.75">
      <c r="A109" s="11">
        <v>97</v>
      </c>
      <c r="B109" s="4"/>
      <c r="C109" s="13">
        <v>42998</v>
      </c>
      <c r="D109" s="5" t="s">
        <v>468</v>
      </c>
      <c r="E109" s="5"/>
      <c r="F109" s="1">
        <v>1000000</v>
      </c>
      <c r="G109" s="20"/>
      <c r="H109" s="5" t="s">
        <v>68</v>
      </c>
      <c r="I109" s="17" t="s">
        <v>1003</v>
      </c>
      <c r="J109" s="81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</row>
    <row r="110" spans="1:49" s="14" customFormat="1" ht="18.75">
      <c r="A110" s="11">
        <v>98</v>
      </c>
      <c r="B110" s="4"/>
      <c r="C110" s="13">
        <v>42998</v>
      </c>
      <c r="D110" s="5" t="s">
        <v>441</v>
      </c>
      <c r="E110" s="5"/>
      <c r="F110" s="1">
        <v>500000</v>
      </c>
      <c r="G110" s="20"/>
      <c r="H110" s="5" t="s">
        <v>68</v>
      </c>
      <c r="I110" s="17" t="s">
        <v>1003</v>
      </c>
      <c r="J110" s="81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</row>
    <row r="111" spans="1:49" s="14" customFormat="1" ht="18.75">
      <c r="A111" s="11">
        <v>99</v>
      </c>
      <c r="B111" s="4"/>
      <c r="C111" s="13">
        <v>42998</v>
      </c>
      <c r="D111" s="5" t="s">
        <v>1037</v>
      </c>
      <c r="E111" s="5" t="s">
        <v>945</v>
      </c>
      <c r="F111" s="1">
        <v>200000</v>
      </c>
      <c r="G111" s="20"/>
      <c r="H111" s="5" t="s">
        <v>68</v>
      </c>
      <c r="I111" s="17" t="s">
        <v>1003</v>
      </c>
      <c r="J111" s="81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</row>
    <row r="112" spans="1:49" s="14" customFormat="1" ht="18.75">
      <c r="A112" s="11">
        <v>100</v>
      </c>
      <c r="B112" s="4"/>
      <c r="C112" s="13">
        <v>42998</v>
      </c>
      <c r="D112" s="5" t="s">
        <v>1038</v>
      </c>
      <c r="E112" s="5" t="s">
        <v>352</v>
      </c>
      <c r="F112" s="1">
        <v>500000</v>
      </c>
      <c r="G112" s="20"/>
      <c r="H112" s="5" t="s">
        <v>68</v>
      </c>
      <c r="I112" s="17" t="s">
        <v>1003</v>
      </c>
      <c r="J112" s="81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</row>
    <row r="113" spans="1:49" s="14" customFormat="1" ht="18.75">
      <c r="A113" s="11">
        <v>101</v>
      </c>
      <c r="B113" s="4"/>
      <c r="C113" s="13">
        <v>42998</v>
      </c>
      <c r="D113" s="5" t="s">
        <v>877</v>
      </c>
      <c r="E113" s="5"/>
      <c r="F113" s="1">
        <v>200000</v>
      </c>
      <c r="G113" s="20"/>
      <c r="H113" s="5" t="s">
        <v>68</v>
      </c>
      <c r="I113" s="17" t="s">
        <v>1003</v>
      </c>
      <c r="J113" s="81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</row>
    <row r="114" spans="1:49" s="14" customFormat="1" ht="57">
      <c r="A114" s="11">
        <v>102</v>
      </c>
      <c r="B114" s="4"/>
      <c r="C114" s="13">
        <v>42998</v>
      </c>
      <c r="D114" s="5" t="s">
        <v>580</v>
      </c>
      <c r="E114" s="5" t="s">
        <v>363</v>
      </c>
      <c r="F114" s="1">
        <v>500000</v>
      </c>
      <c r="G114" s="20"/>
      <c r="H114" s="5" t="s">
        <v>68</v>
      </c>
      <c r="I114" s="17" t="s">
        <v>1003</v>
      </c>
      <c r="J114" s="81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</row>
    <row r="115" spans="1:49" s="14" customFormat="1" ht="18.75">
      <c r="A115" s="11">
        <v>103</v>
      </c>
      <c r="B115" s="4"/>
      <c r="C115" s="13">
        <v>42998</v>
      </c>
      <c r="D115" s="5" t="s">
        <v>551</v>
      </c>
      <c r="E115" s="5"/>
      <c r="F115" s="1">
        <v>200000</v>
      </c>
      <c r="G115" s="20"/>
      <c r="H115" s="5" t="s">
        <v>68</v>
      </c>
      <c r="I115" s="17" t="s">
        <v>1003</v>
      </c>
      <c r="J115" s="81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</row>
    <row r="116" spans="1:49" s="14" customFormat="1" ht="18.75">
      <c r="A116" s="11">
        <v>104</v>
      </c>
      <c r="B116" s="4"/>
      <c r="C116" s="13">
        <v>42999</v>
      </c>
      <c r="D116" s="5" t="s">
        <v>1039</v>
      </c>
      <c r="E116" s="5" t="s">
        <v>1053</v>
      </c>
      <c r="F116" s="1">
        <v>3000000</v>
      </c>
      <c r="G116" s="20"/>
      <c r="H116" s="5" t="s">
        <v>68</v>
      </c>
      <c r="I116" s="17" t="s">
        <v>1003</v>
      </c>
      <c r="J116" s="81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</row>
    <row r="117" spans="1:49" s="14" customFormat="1" ht="18.75">
      <c r="A117" s="11">
        <v>105</v>
      </c>
      <c r="B117" s="4"/>
      <c r="C117" s="13">
        <v>42999</v>
      </c>
      <c r="D117" s="5" t="s">
        <v>595</v>
      </c>
      <c r="E117" s="5"/>
      <c r="F117" s="1">
        <v>500000</v>
      </c>
      <c r="G117" s="20"/>
      <c r="H117" s="5" t="s">
        <v>68</v>
      </c>
      <c r="I117" s="17" t="s">
        <v>1003</v>
      </c>
      <c r="J117" s="81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</row>
    <row r="118" spans="1:49" s="14" customFormat="1" ht="18.75">
      <c r="A118" s="11">
        <v>106</v>
      </c>
      <c r="B118" s="4"/>
      <c r="C118" s="13">
        <v>42999</v>
      </c>
      <c r="D118" s="5" t="s">
        <v>1040</v>
      </c>
      <c r="E118" s="5"/>
      <c r="F118" s="1">
        <v>500000</v>
      </c>
      <c r="G118" s="20"/>
      <c r="H118" s="5" t="s">
        <v>68</v>
      </c>
      <c r="I118" s="17" t="s">
        <v>1003</v>
      </c>
      <c r="J118" s="81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</row>
    <row r="119" spans="1:49" s="14" customFormat="1" ht="18.75">
      <c r="A119" s="11">
        <v>107</v>
      </c>
      <c r="B119" s="4"/>
      <c r="C119" s="13">
        <v>42999</v>
      </c>
      <c r="D119" s="5" t="s">
        <v>371</v>
      </c>
      <c r="E119" s="5" t="s">
        <v>84</v>
      </c>
      <c r="F119" s="1">
        <v>500000</v>
      </c>
      <c r="G119" s="20"/>
      <c r="H119" s="5" t="s">
        <v>68</v>
      </c>
      <c r="I119" s="17" t="s">
        <v>1003</v>
      </c>
      <c r="J119" s="81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</row>
    <row r="120" spans="1:49" s="14" customFormat="1" ht="18.75">
      <c r="A120" s="11">
        <v>108</v>
      </c>
      <c r="B120" s="4"/>
      <c r="C120" s="13">
        <v>42999</v>
      </c>
      <c r="D120" s="131" t="s">
        <v>548</v>
      </c>
      <c r="E120" s="132" t="s">
        <v>150</v>
      </c>
      <c r="F120" s="1">
        <v>300000</v>
      </c>
      <c r="G120" s="20"/>
      <c r="H120" s="5" t="s">
        <v>68</v>
      </c>
      <c r="I120" s="17" t="s">
        <v>1003</v>
      </c>
      <c r="J120" s="81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</row>
    <row r="121" spans="1:49" s="14" customFormat="1" ht="18.75">
      <c r="A121" s="11">
        <v>109</v>
      </c>
      <c r="B121" s="4"/>
      <c r="C121" s="13">
        <v>42999</v>
      </c>
      <c r="D121" s="5" t="s">
        <v>924</v>
      </c>
      <c r="E121" s="5" t="s">
        <v>1054</v>
      </c>
      <c r="F121" s="1">
        <v>200000</v>
      </c>
      <c r="G121" s="20"/>
      <c r="H121" s="5" t="s">
        <v>68</v>
      </c>
      <c r="I121" s="17" t="s">
        <v>1003</v>
      </c>
      <c r="J121" s="81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</row>
    <row r="122" spans="1:49" s="14" customFormat="1" ht="18.75">
      <c r="A122" s="11">
        <v>110</v>
      </c>
      <c r="B122" s="4"/>
      <c r="C122" s="13">
        <v>43000</v>
      </c>
      <c r="D122" s="5" t="s">
        <v>1063</v>
      </c>
      <c r="E122" s="5"/>
      <c r="F122" s="1">
        <v>500000</v>
      </c>
      <c r="G122" s="20"/>
      <c r="H122" s="5" t="s">
        <v>68</v>
      </c>
      <c r="I122" s="17" t="s">
        <v>1003</v>
      </c>
      <c r="J122" s="81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</row>
    <row r="123" spans="1:49" s="14" customFormat="1" ht="18.75">
      <c r="A123" s="11">
        <v>111</v>
      </c>
      <c r="B123" s="4"/>
      <c r="C123" s="13">
        <v>43000</v>
      </c>
      <c r="D123" s="5" t="s">
        <v>465</v>
      </c>
      <c r="E123" s="5" t="s">
        <v>1055</v>
      </c>
      <c r="F123" s="1">
        <v>300000</v>
      </c>
      <c r="G123" s="20"/>
      <c r="H123" s="5" t="s">
        <v>68</v>
      </c>
      <c r="I123" s="17" t="s">
        <v>1003</v>
      </c>
      <c r="J123" s="81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</row>
    <row r="124" spans="1:49" s="14" customFormat="1" ht="18.75">
      <c r="A124" s="11">
        <v>112</v>
      </c>
      <c r="B124" s="4"/>
      <c r="C124" s="13">
        <v>43000</v>
      </c>
      <c r="D124" s="5" t="s">
        <v>1041</v>
      </c>
      <c r="E124" s="5" t="s">
        <v>1042</v>
      </c>
      <c r="F124" s="1">
        <v>500000</v>
      </c>
      <c r="G124" s="20"/>
      <c r="H124" s="5" t="s">
        <v>68</v>
      </c>
      <c r="I124" s="17" t="s">
        <v>1003</v>
      </c>
      <c r="J124" s="81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</row>
    <row r="125" spans="1:10" s="16" customFormat="1" ht="18.75">
      <c r="A125" s="11">
        <v>113</v>
      </c>
      <c r="B125" s="4"/>
      <c r="C125" s="13">
        <v>43003</v>
      </c>
      <c r="D125" s="5" t="s">
        <v>621</v>
      </c>
      <c r="E125" s="5"/>
      <c r="F125" s="1">
        <v>100000</v>
      </c>
      <c r="G125" s="20"/>
      <c r="H125" s="5" t="s">
        <v>68</v>
      </c>
      <c r="I125" s="17" t="s">
        <v>1003</v>
      </c>
      <c r="J125" s="81"/>
    </row>
    <row r="126" spans="1:10" s="16" customFormat="1" ht="18.75">
      <c r="A126" s="11">
        <v>114</v>
      </c>
      <c r="B126" s="4"/>
      <c r="C126" s="13">
        <v>43003</v>
      </c>
      <c r="D126" s="5" t="s">
        <v>331</v>
      </c>
      <c r="E126" s="5" t="s">
        <v>332</v>
      </c>
      <c r="F126" s="1">
        <v>3000000</v>
      </c>
      <c r="G126" s="20"/>
      <c r="H126" s="5" t="s">
        <v>68</v>
      </c>
      <c r="I126" s="17" t="s">
        <v>1003</v>
      </c>
      <c r="J126" s="81"/>
    </row>
    <row r="127" spans="1:10" s="16" customFormat="1" ht="18.75">
      <c r="A127" s="11">
        <v>115</v>
      </c>
      <c r="B127" s="4"/>
      <c r="C127" s="13">
        <v>43003</v>
      </c>
      <c r="D127" s="5" t="s">
        <v>1043</v>
      </c>
      <c r="E127" s="5"/>
      <c r="F127" s="1">
        <v>500000</v>
      </c>
      <c r="G127" s="20"/>
      <c r="H127" s="5" t="s">
        <v>12</v>
      </c>
      <c r="I127" s="17" t="s">
        <v>1102</v>
      </c>
      <c r="J127" s="81"/>
    </row>
    <row r="128" spans="1:10" s="16" customFormat="1" ht="18.75">
      <c r="A128" s="11">
        <v>115</v>
      </c>
      <c r="B128" s="4"/>
      <c r="C128" s="13">
        <v>43003</v>
      </c>
      <c r="D128" s="5" t="s">
        <v>1043</v>
      </c>
      <c r="E128" s="5"/>
      <c r="F128" s="1">
        <v>500000</v>
      </c>
      <c r="G128" s="20"/>
      <c r="H128" s="5" t="s">
        <v>12</v>
      </c>
      <c r="I128" s="17" t="s">
        <v>1286</v>
      </c>
      <c r="J128" s="81"/>
    </row>
    <row r="129" spans="1:10" s="16" customFormat="1" ht="18.75">
      <c r="A129" s="11">
        <v>116</v>
      </c>
      <c r="B129" s="4"/>
      <c r="C129" s="13">
        <v>43003</v>
      </c>
      <c r="D129" s="5" t="s">
        <v>1044</v>
      </c>
      <c r="E129" s="5" t="s">
        <v>1045</v>
      </c>
      <c r="F129" s="1">
        <v>500000</v>
      </c>
      <c r="G129" s="20"/>
      <c r="H129" s="5" t="s">
        <v>68</v>
      </c>
      <c r="I129" s="17" t="s">
        <v>1003</v>
      </c>
      <c r="J129" s="81"/>
    </row>
    <row r="130" spans="1:10" s="16" customFormat="1" ht="18.75">
      <c r="A130" s="11">
        <v>117</v>
      </c>
      <c r="B130" s="4"/>
      <c r="C130" s="13">
        <v>43003</v>
      </c>
      <c r="D130" s="5" t="s">
        <v>1043</v>
      </c>
      <c r="E130" s="5"/>
      <c r="F130" s="1">
        <v>500000</v>
      </c>
      <c r="G130" s="20"/>
      <c r="H130" s="5" t="s">
        <v>68</v>
      </c>
      <c r="I130" s="17" t="s">
        <v>1003</v>
      </c>
      <c r="J130" s="81"/>
    </row>
    <row r="131" spans="1:10" s="16" customFormat="1" ht="38.25">
      <c r="A131" s="11">
        <v>118</v>
      </c>
      <c r="B131" s="4"/>
      <c r="C131" s="13">
        <v>43003</v>
      </c>
      <c r="D131" s="5" t="s">
        <v>1046</v>
      </c>
      <c r="E131" s="5" t="s">
        <v>1064</v>
      </c>
      <c r="F131" s="1">
        <v>500000</v>
      </c>
      <c r="G131" s="20"/>
      <c r="H131" s="5" t="s">
        <v>68</v>
      </c>
      <c r="I131" s="17" t="s">
        <v>1003</v>
      </c>
      <c r="J131" s="81"/>
    </row>
    <row r="132" spans="1:10" s="16" customFormat="1" ht="18.75">
      <c r="A132" s="11">
        <v>119</v>
      </c>
      <c r="B132" s="4"/>
      <c r="C132" s="13">
        <v>43003</v>
      </c>
      <c r="D132" s="5" t="s">
        <v>287</v>
      </c>
      <c r="E132" s="5"/>
      <c r="F132" s="1">
        <v>300000</v>
      </c>
      <c r="G132" s="20"/>
      <c r="H132" s="5" t="s">
        <v>68</v>
      </c>
      <c r="I132" s="17" t="s">
        <v>1003</v>
      </c>
      <c r="J132" s="81"/>
    </row>
    <row r="133" spans="1:10" s="16" customFormat="1" ht="18.75">
      <c r="A133" s="11">
        <v>120</v>
      </c>
      <c r="B133" s="4"/>
      <c r="C133" s="13">
        <v>43003</v>
      </c>
      <c r="D133" s="5" t="s">
        <v>1047</v>
      </c>
      <c r="E133" s="5" t="s">
        <v>1048</v>
      </c>
      <c r="F133" s="1">
        <v>1000000</v>
      </c>
      <c r="G133" s="20"/>
      <c r="H133" s="5" t="s">
        <v>68</v>
      </c>
      <c r="I133" s="17" t="s">
        <v>1003</v>
      </c>
      <c r="J133" s="81"/>
    </row>
    <row r="134" spans="1:10" s="16" customFormat="1" ht="18.75">
      <c r="A134" s="11">
        <v>121</v>
      </c>
      <c r="B134" s="4"/>
      <c r="C134" s="13">
        <v>43003</v>
      </c>
      <c r="D134" s="5" t="s">
        <v>412</v>
      </c>
      <c r="E134" s="5" t="s">
        <v>1049</v>
      </c>
      <c r="F134" s="1">
        <v>500000</v>
      </c>
      <c r="G134" s="20"/>
      <c r="H134" s="5" t="s">
        <v>68</v>
      </c>
      <c r="I134" s="17" t="s">
        <v>1003</v>
      </c>
      <c r="J134" s="81"/>
    </row>
    <row r="135" spans="1:10" s="16" customFormat="1" ht="18.75">
      <c r="A135" s="11">
        <v>122</v>
      </c>
      <c r="B135" s="4"/>
      <c r="C135" s="13">
        <v>43003</v>
      </c>
      <c r="D135" s="5" t="s">
        <v>1050</v>
      </c>
      <c r="E135" s="5" t="s">
        <v>1049</v>
      </c>
      <c r="F135" s="1">
        <v>500000</v>
      </c>
      <c r="G135" s="20"/>
      <c r="H135" s="5" t="s">
        <v>68</v>
      </c>
      <c r="I135" s="17" t="s">
        <v>1003</v>
      </c>
      <c r="J135" s="81"/>
    </row>
    <row r="136" spans="1:10" s="16" customFormat="1" ht="18.75">
      <c r="A136" s="11">
        <v>123</v>
      </c>
      <c r="B136" s="4"/>
      <c r="C136" s="13">
        <v>43003</v>
      </c>
      <c r="D136" s="5" t="s">
        <v>825</v>
      </c>
      <c r="E136" s="5" t="s">
        <v>436</v>
      </c>
      <c r="F136" s="1">
        <v>5000000</v>
      </c>
      <c r="G136" s="20"/>
      <c r="H136" s="5" t="s">
        <v>68</v>
      </c>
      <c r="I136" s="17" t="s">
        <v>1003</v>
      </c>
      <c r="J136" s="81"/>
    </row>
    <row r="137" spans="1:10" s="16" customFormat="1" ht="18.75">
      <c r="A137" s="11">
        <v>124</v>
      </c>
      <c r="B137" s="4"/>
      <c r="C137" s="13">
        <v>43003</v>
      </c>
      <c r="D137" s="5" t="s">
        <v>1051</v>
      </c>
      <c r="E137" s="5"/>
      <c r="F137" s="1">
        <v>72060</v>
      </c>
      <c r="G137" s="20"/>
      <c r="H137" s="5" t="s">
        <v>18</v>
      </c>
      <c r="I137" s="17" t="s">
        <v>424</v>
      </c>
      <c r="J137" s="81"/>
    </row>
    <row r="138" spans="1:10" s="16" customFormat="1" ht="18.75">
      <c r="A138" s="11">
        <v>125</v>
      </c>
      <c r="B138" s="4"/>
      <c r="C138" s="13">
        <v>43004</v>
      </c>
      <c r="D138" s="5" t="s">
        <v>667</v>
      </c>
      <c r="E138" s="5"/>
      <c r="F138" s="1">
        <v>3000000</v>
      </c>
      <c r="G138" s="20"/>
      <c r="H138" s="5" t="s">
        <v>68</v>
      </c>
      <c r="I138" s="17" t="s">
        <v>1003</v>
      </c>
      <c r="J138" s="81"/>
    </row>
    <row r="139" spans="1:49" ht="38.25">
      <c r="A139" s="11"/>
      <c r="B139" s="15">
        <v>1</v>
      </c>
      <c r="C139" s="13">
        <v>42993</v>
      </c>
      <c r="D139" s="166" t="s">
        <v>1025</v>
      </c>
      <c r="E139" s="5"/>
      <c r="F139" s="1"/>
      <c r="G139" s="1">
        <v>35091742</v>
      </c>
      <c r="H139" s="5" t="s">
        <v>12</v>
      </c>
      <c r="I139" s="17" t="s">
        <v>821</v>
      </c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</row>
    <row r="140" spans="1:49" s="14" customFormat="1" ht="18.75">
      <c r="A140" s="11"/>
      <c r="B140" s="144">
        <v>2</v>
      </c>
      <c r="C140" s="13">
        <v>42993</v>
      </c>
      <c r="D140" s="166" t="s">
        <v>567</v>
      </c>
      <c r="E140" s="5"/>
      <c r="F140" s="1"/>
      <c r="G140" s="1">
        <v>22000</v>
      </c>
      <c r="H140" s="5" t="s">
        <v>18</v>
      </c>
      <c r="I140" s="17" t="s">
        <v>424</v>
      </c>
      <c r="J140" s="81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</row>
    <row r="141" spans="1:49" s="14" customFormat="1" ht="38.25">
      <c r="A141" s="11"/>
      <c r="B141" s="15">
        <v>3</v>
      </c>
      <c r="C141" s="13">
        <v>42993</v>
      </c>
      <c r="D141" s="166" t="s">
        <v>1026</v>
      </c>
      <c r="E141" s="5" t="s">
        <v>424</v>
      </c>
      <c r="F141" s="1"/>
      <c r="G141" s="1">
        <v>37883034</v>
      </c>
      <c r="H141" s="5" t="s">
        <v>12</v>
      </c>
      <c r="I141" s="17" t="s">
        <v>776</v>
      </c>
      <c r="J141" s="81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</row>
    <row r="142" spans="1:49" s="14" customFormat="1" ht="18.75">
      <c r="A142" s="11"/>
      <c r="B142" s="144">
        <v>4</v>
      </c>
      <c r="C142" s="13">
        <v>42993</v>
      </c>
      <c r="D142" s="166" t="s">
        <v>567</v>
      </c>
      <c r="E142" s="5"/>
      <c r="F142" s="1"/>
      <c r="G142" s="1">
        <v>22000</v>
      </c>
      <c r="H142" s="5" t="s">
        <v>18</v>
      </c>
      <c r="I142" s="17" t="s">
        <v>424</v>
      </c>
      <c r="J142" s="81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</row>
    <row r="143" spans="1:49" s="14" customFormat="1" ht="38.25">
      <c r="A143" s="11"/>
      <c r="B143" s="15">
        <v>5</v>
      </c>
      <c r="C143" s="13">
        <v>42997</v>
      </c>
      <c r="D143" s="166" t="s">
        <v>1036</v>
      </c>
      <c r="E143" s="5"/>
      <c r="F143" s="1"/>
      <c r="G143" s="1">
        <v>44594444</v>
      </c>
      <c r="H143" s="5" t="s">
        <v>12</v>
      </c>
      <c r="I143" s="17" t="s">
        <v>822</v>
      </c>
      <c r="J143" s="81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</row>
    <row r="144" spans="1:49" s="14" customFormat="1" ht="18.75">
      <c r="A144" s="11"/>
      <c r="B144" s="144">
        <v>6</v>
      </c>
      <c r="C144" s="13">
        <v>42997</v>
      </c>
      <c r="D144" s="166" t="s">
        <v>567</v>
      </c>
      <c r="E144" s="5"/>
      <c r="F144" s="1"/>
      <c r="G144" s="1">
        <v>22000</v>
      </c>
      <c r="H144" s="5" t="s">
        <v>18</v>
      </c>
      <c r="I144" s="17"/>
      <c r="J144" s="81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</row>
    <row r="145" spans="1:49" s="14" customFormat="1" ht="57">
      <c r="A145" s="11"/>
      <c r="B145" s="15">
        <v>7</v>
      </c>
      <c r="C145" s="13">
        <v>43005</v>
      </c>
      <c r="D145" s="166" t="s">
        <v>1052</v>
      </c>
      <c r="E145" s="5"/>
      <c r="F145" s="1"/>
      <c r="G145" s="1">
        <v>2543200</v>
      </c>
      <c r="H145" s="5" t="s">
        <v>68</v>
      </c>
      <c r="I145" s="17" t="s">
        <v>1003</v>
      </c>
      <c r="J145" s="81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</row>
    <row r="146" spans="1:49" s="14" customFormat="1" ht="18.75">
      <c r="A146" s="11"/>
      <c r="B146" s="144">
        <v>8</v>
      </c>
      <c r="C146" s="13">
        <v>43005</v>
      </c>
      <c r="D146" s="166" t="s">
        <v>567</v>
      </c>
      <c r="E146" s="5"/>
      <c r="F146" s="1"/>
      <c r="G146" s="1">
        <v>22000</v>
      </c>
      <c r="H146" s="5" t="s">
        <v>18</v>
      </c>
      <c r="I146" s="17"/>
      <c r="J146" s="81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</row>
    <row r="147" spans="1:49" s="14" customFormat="1" ht="38.25">
      <c r="A147" s="11"/>
      <c r="B147" s="15">
        <v>9</v>
      </c>
      <c r="C147" s="13">
        <v>43007</v>
      </c>
      <c r="D147" s="5" t="s">
        <v>1067</v>
      </c>
      <c r="E147" s="5"/>
      <c r="F147" s="1"/>
      <c r="G147" s="1">
        <v>80000000</v>
      </c>
      <c r="H147" s="5" t="s">
        <v>68</v>
      </c>
      <c r="I147" s="17" t="s">
        <v>1003</v>
      </c>
      <c r="J147" s="81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</row>
    <row r="152" ht="18.75">
      <c r="G152" s="88" t="s">
        <v>424</v>
      </c>
    </row>
  </sheetData>
  <sheetProtection/>
  <mergeCells count="15">
    <mergeCell ref="J1:J5"/>
    <mergeCell ref="J6:J10"/>
    <mergeCell ref="E1:I1"/>
    <mergeCell ref="E2:E5"/>
    <mergeCell ref="F2:G2"/>
    <mergeCell ref="H2:H4"/>
    <mergeCell ref="I2:I4"/>
    <mergeCell ref="F3:G3"/>
    <mergeCell ref="I11:I12"/>
    <mergeCell ref="A11:B11"/>
    <mergeCell ref="C11:C12"/>
    <mergeCell ref="D11:D12"/>
    <mergeCell ref="E11:E12"/>
    <mergeCell ref="F11:F12"/>
    <mergeCell ref="G11:G12"/>
  </mergeCells>
  <dataValidations count="4">
    <dataValidation type="list" allowBlank="1" showInputMessage="1" sqref="I13:I18 I22:I147">
      <formula1>"Tiền Mặt, Chuyển Khoản"</formula1>
    </dataValidation>
    <dataValidation type="list" allowBlank="1" showInputMessage="1" sqref="H13:H21 H23:H147">
      <formula1>$E$6:$E$10</formula1>
    </dataValidation>
    <dataValidation type="list" allowBlank="1" showInputMessage="1" sqref="I19:I21">
      <formula1>"Trực Tiếp, Chuyển Khoản"</formula1>
    </dataValidation>
    <dataValidation allowBlank="1" showInputMessage="1" sqref="J1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Minh Thanh</dc:creator>
  <cp:keywords/>
  <dc:description/>
  <cp:lastModifiedBy>duc</cp:lastModifiedBy>
  <cp:lastPrinted>2017-05-23T07:25:30Z</cp:lastPrinted>
  <dcterms:created xsi:type="dcterms:W3CDTF">2011-07-30T02:48:57Z</dcterms:created>
  <dcterms:modified xsi:type="dcterms:W3CDTF">2023-05-12T09:19:32Z</dcterms:modified>
  <cp:category/>
  <cp:version/>
  <cp:contentType/>
  <cp:contentStatus/>
</cp:coreProperties>
</file>